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ozabal\Temp\Zakázky 2025-2\Smyrna\A-S-P-E\Sadská - Milčice - aktualizace\Sadská - Milčice _ 251205\"/>
    </mc:Choice>
  </mc:AlternateContent>
  <bookViews>
    <workbookView xWindow="0" yWindow="0" windowWidth="0" windowHeight="0"/>
  </bookViews>
  <sheets>
    <sheet name="Rekapitulace" sheetId="12" r:id="rId1"/>
    <sheet name="ASO 120" sheetId="2" r:id="rId2"/>
    <sheet name="ASO 180" sheetId="3" r:id="rId3"/>
    <sheet name="ASO 182" sheetId="4" r:id="rId4"/>
    <sheet name="ASO 182.1" sheetId="5" r:id="rId5"/>
    <sheet name="ASO 190" sheetId="6" r:id="rId6"/>
    <sheet name="ASO 201" sheetId="7" r:id="rId7"/>
    <sheet name="ASO 202" sheetId="8" r:id="rId8"/>
    <sheet name="ASO 203" sheetId="9" r:id="rId9"/>
    <sheet name="AVON" sheetId="10" r:id="rId10"/>
    <sheet name="BSO 100" sheetId="11" r:id="rId11"/>
  </sheets>
  <calcPr/>
</workbook>
</file>

<file path=xl/calcChain.xml><?xml version="1.0" encoding="utf-8"?>
<calcChain xmlns="http://schemas.openxmlformats.org/spreadsheetml/2006/main">
  <c i="12" l="1" r="C7"/>
  <c r="C6"/>
  <c r="E20"/>
  <c r="D20"/>
  <c r="C20"/>
  <c r="E21"/>
  <c r="D21"/>
  <c r="C21"/>
  <c r="E10"/>
  <c r="D10"/>
  <c r="C1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i="11" r="I3"/>
  <c r="I241"/>
  <c r="O288"/>
  <c r="I288"/>
  <c r="O284"/>
  <c r="I284"/>
  <c r="O280"/>
  <c r="I280"/>
  <c r="O276"/>
  <c r="I276"/>
  <c r="O272"/>
  <c r="I272"/>
  <c r="O268"/>
  <c r="I268"/>
  <c r="O263"/>
  <c r="I263"/>
  <c r="O258"/>
  <c r="I258"/>
  <c r="O254"/>
  <c r="I254"/>
  <c r="O250"/>
  <c r="I250"/>
  <c r="O246"/>
  <c r="I246"/>
  <c r="O242"/>
  <c r="I242"/>
  <c r="I232"/>
  <c r="O237"/>
  <c r="I237"/>
  <c r="O233"/>
  <c r="I233"/>
  <c r="I223"/>
  <c r="O228"/>
  <c r="I228"/>
  <c r="O224"/>
  <c r="I224"/>
  <c r="I174"/>
  <c r="O219"/>
  <c r="I219"/>
  <c r="O215"/>
  <c r="I215"/>
  <c r="O210"/>
  <c r="I210"/>
  <c r="O205"/>
  <c r="I205"/>
  <c r="O201"/>
  <c r="I201"/>
  <c r="O197"/>
  <c r="I197"/>
  <c r="O193"/>
  <c r="I193"/>
  <c r="O189"/>
  <c r="I189"/>
  <c r="O181"/>
  <c r="I181"/>
  <c r="O175"/>
  <c r="I175"/>
  <c r="I165"/>
  <c r="O170"/>
  <c r="I170"/>
  <c r="O166"/>
  <c r="I166"/>
  <c r="I68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6"/>
  <c r="I116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I9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4"/>
  <c r="I14"/>
  <c r="O10"/>
  <c r="I10"/>
  <c i="10" r="I3"/>
  <c r="I9"/>
  <c r="O42"/>
  <c r="I42"/>
  <c r="O40"/>
  <c r="I40"/>
  <c r="O38"/>
  <c r="I38"/>
  <c r="O35"/>
  <c r="I35"/>
  <c r="O32"/>
  <c r="I32"/>
  <c r="O30"/>
  <c r="I30"/>
  <c r="O28"/>
  <c r="I28"/>
  <c r="O26"/>
  <c r="I26"/>
  <c r="O24"/>
  <c r="I24"/>
  <c r="O22"/>
  <c r="I22"/>
  <c r="O20"/>
  <c r="I20"/>
  <c r="O18"/>
  <c r="I18"/>
  <c r="O16"/>
  <c r="I16"/>
  <c r="O14"/>
  <c r="I14"/>
  <c r="O12"/>
  <c r="I12"/>
  <c r="O10"/>
  <c r="I10"/>
  <c i="9" r="I3"/>
  <c r="I257"/>
  <c r="O322"/>
  <c r="I322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6"/>
  <c r="I276"/>
  <c r="O274"/>
  <c r="I274"/>
  <c r="O270"/>
  <c r="I270"/>
  <c r="O266"/>
  <c r="I266"/>
  <c r="O262"/>
  <c r="I262"/>
  <c r="O258"/>
  <c r="I258"/>
  <c r="I244"/>
  <c r="O253"/>
  <c r="I253"/>
  <c r="O249"/>
  <c r="I249"/>
  <c r="O245"/>
  <c r="I245"/>
  <c r="I211"/>
  <c r="O240"/>
  <c r="I240"/>
  <c r="O236"/>
  <c r="I236"/>
  <c r="O232"/>
  <c r="I232"/>
  <c r="O228"/>
  <c r="I228"/>
  <c r="O224"/>
  <c r="I224"/>
  <c r="O220"/>
  <c r="I220"/>
  <c r="O216"/>
  <c r="I216"/>
  <c r="O212"/>
  <c r="I212"/>
  <c r="I200"/>
  <c r="O207"/>
  <c r="I207"/>
  <c r="O201"/>
  <c r="I201"/>
  <c r="I191"/>
  <c r="O196"/>
  <c r="I196"/>
  <c r="O192"/>
  <c r="I192"/>
  <c r="I145"/>
  <c r="O187"/>
  <c r="I187"/>
  <c r="O183"/>
  <c r="I183"/>
  <c r="O179"/>
  <c r="I179"/>
  <c r="O176"/>
  <c r="I176"/>
  <c r="O172"/>
  <c r="I172"/>
  <c r="O168"/>
  <c r="I168"/>
  <c r="O162"/>
  <c r="I162"/>
  <c r="O158"/>
  <c r="I158"/>
  <c r="O154"/>
  <c r="I154"/>
  <c r="O150"/>
  <c r="I150"/>
  <c r="O146"/>
  <c r="I146"/>
  <c r="I120"/>
  <c r="O141"/>
  <c r="I141"/>
  <c r="O137"/>
  <c r="I137"/>
  <c r="O133"/>
  <c r="I133"/>
  <c r="O129"/>
  <c r="I129"/>
  <c r="O125"/>
  <c r="I125"/>
  <c r="O121"/>
  <c r="I121"/>
  <c r="I103"/>
  <c r="O116"/>
  <c r="I116"/>
  <c r="O112"/>
  <c r="I112"/>
  <c r="O108"/>
  <c r="I108"/>
  <c r="O104"/>
  <c r="I104"/>
  <c r="I36"/>
  <c r="O100"/>
  <c r="I100"/>
  <c r="O96"/>
  <c r="I96"/>
  <c r="O92"/>
  <c r="I92"/>
  <c r="O88"/>
  <c r="I88"/>
  <c r="O84"/>
  <c r="I84"/>
  <c r="O80"/>
  <c r="I80"/>
  <c r="O76"/>
  <c r="I76"/>
  <c r="O73"/>
  <c r="I73"/>
  <c r="O69"/>
  <c r="I69"/>
  <c r="O65"/>
  <c r="I65"/>
  <c r="O59"/>
  <c r="I59"/>
  <c r="O55"/>
  <c r="I55"/>
  <c r="O52"/>
  <c r="I52"/>
  <c r="O48"/>
  <c r="I48"/>
  <c r="O44"/>
  <c r="I44"/>
  <c r="O41"/>
  <c r="I41"/>
  <c r="O37"/>
  <c r="I37"/>
  <c r="I9"/>
  <c r="O34"/>
  <c r="I34"/>
  <c r="O32"/>
  <c r="I32"/>
  <c r="O28"/>
  <c r="I28"/>
  <c r="O24"/>
  <c r="I24"/>
  <c r="O21"/>
  <c r="I21"/>
  <c r="O15"/>
  <c r="I15"/>
  <c r="O10"/>
  <c r="I10"/>
  <c i="8" r="I3"/>
  <c r="I279"/>
  <c r="O361"/>
  <c r="I361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6"/>
  <c r="I306"/>
  <c r="O304"/>
  <c r="I304"/>
  <c r="O300"/>
  <c r="I300"/>
  <c r="O296"/>
  <c r="I296"/>
  <c r="O292"/>
  <c r="I292"/>
  <c r="O288"/>
  <c r="I288"/>
  <c r="O284"/>
  <c r="I284"/>
  <c r="O280"/>
  <c r="I280"/>
  <c r="I266"/>
  <c r="O275"/>
  <c r="I275"/>
  <c r="O271"/>
  <c r="I271"/>
  <c r="O267"/>
  <c r="I267"/>
  <c r="I229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I212"/>
  <c r="O225"/>
  <c r="I225"/>
  <c r="O221"/>
  <c r="I221"/>
  <c r="O217"/>
  <c r="I217"/>
  <c r="O213"/>
  <c r="I213"/>
  <c r="I195"/>
  <c r="O204"/>
  <c r="I204"/>
  <c r="O200"/>
  <c r="I200"/>
  <c r="O196"/>
  <c r="I196"/>
  <c r="I141"/>
  <c r="O191"/>
  <c r="I191"/>
  <c r="O187"/>
  <c r="I187"/>
  <c r="O183"/>
  <c r="I183"/>
  <c r="O179"/>
  <c r="I179"/>
  <c r="O175"/>
  <c r="I175"/>
  <c r="O166"/>
  <c r="I166"/>
  <c r="O162"/>
  <c r="I162"/>
  <c r="O158"/>
  <c r="I158"/>
  <c r="O154"/>
  <c r="I154"/>
  <c r="O150"/>
  <c r="I150"/>
  <c r="O146"/>
  <c r="I146"/>
  <c r="O142"/>
  <c r="I142"/>
  <c r="I116"/>
  <c r="O137"/>
  <c r="I137"/>
  <c r="O133"/>
  <c r="I133"/>
  <c r="O129"/>
  <c r="I129"/>
  <c r="O125"/>
  <c r="I125"/>
  <c r="O121"/>
  <c r="I121"/>
  <c r="O117"/>
  <c r="I117"/>
  <c r="I95"/>
  <c r="O112"/>
  <c r="I112"/>
  <c r="O108"/>
  <c r="I108"/>
  <c r="O104"/>
  <c r="I104"/>
  <c r="O100"/>
  <c r="I100"/>
  <c r="O96"/>
  <c r="I96"/>
  <c r="I35"/>
  <c r="O92"/>
  <c r="I92"/>
  <c r="O88"/>
  <c r="I88"/>
  <c r="O84"/>
  <c r="I84"/>
  <c r="O80"/>
  <c r="I80"/>
  <c r="O76"/>
  <c r="I76"/>
  <c r="O72"/>
  <c r="I72"/>
  <c r="O68"/>
  <c r="I68"/>
  <c r="O65"/>
  <c r="I65"/>
  <c r="O61"/>
  <c r="I61"/>
  <c r="O57"/>
  <c r="I57"/>
  <c r="O51"/>
  <c r="I51"/>
  <c r="O47"/>
  <c r="I47"/>
  <c r="O44"/>
  <c r="I44"/>
  <c r="O40"/>
  <c r="I40"/>
  <c r="O36"/>
  <c r="I36"/>
  <c r="I9"/>
  <c r="O33"/>
  <c r="I33"/>
  <c r="O31"/>
  <c r="I31"/>
  <c r="O27"/>
  <c r="I27"/>
  <c r="O23"/>
  <c r="I23"/>
  <c r="O20"/>
  <c r="I20"/>
  <c r="O15"/>
  <c r="I15"/>
  <c r="O10"/>
  <c r="I10"/>
  <c i="7" r="I3"/>
  <c r="I362"/>
  <c r="O456"/>
  <c r="I456"/>
  <c r="O441"/>
  <c r="I441"/>
  <c r="O437"/>
  <c r="I437"/>
  <c r="O433"/>
  <c r="I433"/>
  <c r="O429"/>
  <c r="I429"/>
  <c r="O425"/>
  <c r="I425"/>
  <c r="O421"/>
  <c r="I421"/>
  <c r="O414"/>
  <c r="I414"/>
  <c r="O412"/>
  <c r="I412"/>
  <c r="O410"/>
  <c r="I410"/>
  <c r="O406"/>
  <c r="I406"/>
  <c r="O402"/>
  <c r="I402"/>
  <c r="O398"/>
  <c r="I398"/>
  <c r="O394"/>
  <c r="I394"/>
  <c r="O387"/>
  <c r="I387"/>
  <c r="O385"/>
  <c r="I385"/>
  <c r="O383"/>
  <c r="I383"/>
  <c r="O379"/>
  <c r="I379"/>
  <c r="O375"/>
  <c r="I375"/>
  <c r="O371"/>
  <c r="I371"/>
  <c r="O367"/>
  <c r="I367"/>
  <c r="O363"/>
  <c r="I363"/>
  <c r="I335"/>
  <c r="O355"/>
  <c r="I355"/>
  <c r="O351"/>
  <c r="I351"/>
  <c r="O347"/>
  <c r="I347"/>
  <c r="O340"/>
  <c r="I340"/>
  <c r="O336"/>
  <c r="I336"/>
  <c r="I300"/>
  <c r="O331"/>
  <c r="I331"/>
  <c r="O324"/>
  <c r="I324"/>
  <c r="O317"/>
  <c r="I317"/>
  <c r="O313"/>
  <c r="I313"/>
  <c r="O309"/>
  <c r="I309"/>
  <c r="O305"/>
  <c r="I305"/>
  <c r="O301"/>
  <c r="I301"/>
  <c r="I295"/>
  <c r="O296"/>
  <c r="I296"/>
  <c r="I279"/>
  <c r="O288"/>
  <c r="I288"/>
  <c r="O284"/>
  <c r="I284"/>
  <c r="O280"/>
  <c r="I280"/>
  <c r="I214"/>
  <c r="O275"/>
  <c r="I275"/>
  <c r="O268"/>
  <c r="I268"/>
  <c r="O264"/>
  <c r="I264"/>
  <c r="O257"/>
  <c r="I257"/>
  <c r="O249"/>
  <c r="I249"/>
  <c r="O242"/>
  <c r="I242"/>
  <c r="O238"/>
  <c r="I238"/>
  <c r="O234"/>
  <c r="I234"/>
  <c r="O230"/>
  <c r="I230"/>
  <c r="O226"/>
  <c r="I226"/>
  <c r="O222"/>
  <c r="I222"/>
  <c r="O215"/>
  <c r="I215"/>
  <c r="I179"/>
  <c r="O210"/>
  <c r="I210"/>
  <c r="O203"/>
  <c r="I203"/>
  <c r="O196"/>
  <c r="I196"/>
  <c r="O192"/>
  <c r="I192"/>
  <c r="O188"/>
  <c r="I188"/>
  <c r="O184"/>
  <c r="I184"/>
  <c r="O180"/>
  <c r="I180"/>
  <c r="I131"/>
  <c r="O175"/>
  <c r="I175"/>
  <c r="O171"/>
  <c r="I171"/>
  <c r="O164"/>
  <c r="I164"/>
  <c r="O157"/>
  <c r="I157"/>
  <c r="O153"/>
  <c r="I153"/>
  <c r="O149"/>
  <c r="I149"/>
  <c r="O145"/>
  <c r="I145"/>
  <c r="O138"/>
  <c r="I138"/>
  <c r="O132"/>
  <c r="I132"/>
  <c r="I32"/>
  <c r="O128"/>
  <c r="I128"/>
  <c r="O124"/>
  <c r="I124"/>
  <c r="O120"/>
  <c r="I120"/>
  <c r="O116"/>
  <c r="I116"/>
  <c r="O109"/>
  <c r="I109"/>
  <c r="O97"/>
  <c r="I97"/>
  <c r="O90"/>
  <c r="I90"/>
  <c r="O86"/>
  <c r="I86"/>
  <c r="O78"/>
  <c r="I78"/>
  <c r="O75"/>
  <c r="I75"/>
  <c r="O67"/>
  <c r="I67"/>
  <c r="O63"/>
  <c r="I63"/>
  <c r="O54"/>
  <c r="I54"/>
  <c r="O51"/>
  <c r="I51"/>
  <c r="O48"/>
  <c r="I48"/>
  <c r="O44"/>
  <c r="I44"/>
  <c r="O40"/>
  <c r="I40"/>
  <c r="O37"/>
  <c r="I37"/>
  <c r="O33"/>
  <c r="I33"/>
  <c r="I9"/>
  <c r="O30"/>
  <c r="I30"/>
  <c r="O28"/>
  <c r="I28"/>
  <c r="O24"/>
  <c r="I24"/>
  <c r="O21"/>
  <c r="I21"/>
  <c r="O15"/>
  <c r="I15"/>
  <c r="O10"/>
  <c r="I10"/>
  <c i="6" r="I3"/>
  <c r="I9"/>
  <c r="O34"/>
  <c r="I34"/>
  <c r="O30"/>
  <c r="I30"/>
  <c r="O24"/>
  <c r="I24"/>
  <c r="O20"/>
  <c r="I20"/>
  <c r="O14"/>
  <c r="I14"/>
  <c r="O10"/>
  <c r="I10"/>
  <c i="5" r="I3"/>
  <c r="I24"/>
  <c r="O32"/>
  <c r="I32"/>
  <c r="O29"/>
  <c r="I29"/>
  <c r="O27"/>
  <c r="I27"/>
  <c r="O25"/>
  <c r="I25"/>
  <c r="I16"/>
  <c r="O21"/>
  <c r="I21"/>
  <c r="O19"/>
  <c r="I19"/>
  <c r="O17"/>
  <c r="I17"/>
  <c r="I9"/>
  <c r="O13"/>
  <c r="I13"/>
  <c r="O10"/>
  <c r="I10"/>
  <c i="4" r="I3"/>
  <c r="I12"/>
  <c r="O72"/>
  <c r="I72"/>
  <c r="O69"/>
  <c r="I69"/>
  <c r="O66"/>
  <c r="I66"/>
  <c r="O61"/>
  <c r="I61"/>
  <c r="O58"/>
  <c r="I58"/>
  <c r="O55"/>
  <c r="I55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I9"/>
  <c r="O10"/>
  <c r="I10"/>
  <c i="3" r="I3"/>
  <c r="I12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I9"/>
  <c r="O10"/>
  <c r="I10"/>
  <c i="2" r="I3"/>
  <c r="I297"/>
  <c r="O343"/>
  <c r="I343"/>
  <c r="O339"/>
  <c r="I339"/>
  <c r="O335"/>
  <c r="I335"/>
  <c r="O331"/>
  <c r="I331"/>
  <c r="O327"/>
  <c r="I327"/>
  <c r="O323"/>
  <c r="I323"/>
  <c r="O319"/>
  <c r="I319"/>
  <c r="O315"/>
  <c r="I315"/>
  <c r="O310"/>
  <c r="I310"/>
  <c r="O306"/>
  <c r="I306"/>
  <c r="O302"/>
  <c r="I302"/>
  <c r="O298"/>
  <c r="I298"/>
  <c r="I288"/>
  <c r="O293"/>
  <c r="I293"/>
  <c r="O289"/>
  <c r="I289"/>
  <c r="I283"/>
  <c r="O284"/>
  <c r="I284"/>
  <c r="I278"/>
  <c r="O279"/>
  <c r="I279"/>
  <c r="I170"/>
  <c r="O274"/>
  <c r="I274"/>
  <c r="O270"/>
  <c r="I270"/>
  <c r="O263"/>
  <c r="I263"/>
  <c r="O259"/>
  <c r="I259"/>
  <c r="O255"/>
  <c r="I255"/>
  <c r="O251"/>
  <c r="I251"/>
  <c r="O247"/>
  <c r="I247"/>
  <c r="O243"/>
  <c r="I243"/>
  <c r="O239"/>
  <c r="I239"/>
  <c r="O235"/>
  <c r="I235"/>
  <c r="O229"/>
  <c r="I229"/>
  <c r="O225"/>
  <c r="I225"/>
  <c r="O219"/>
  <c r="I219"/>
  <c r="O215"/>
  <c r="I215"/>
  <c r="O208"/>
  <c r="I208"/>
  <c r="O202"/>
  <c r="I202"/>
  <c r="O198"/>
  <c r="I198"/>
  <c r="O194"/>
  <c r="I194"/>
  <c r="O188"/>
  <c r="I188"/>
  <c r="O184"/>
  <c r="I184"/>
  <c r="O175"/>
  <c r="I175"/>
  <c r="O171"/>
  <c r="I171"/>
  <c r="I144"/>
  <c r="O163"/>
  <c r="I163"/>
  <c r="O158"/>
  <c r="I158"/>
  <c r="O154"/>
  <c r="I154"/>
  <c r="O150"/>
  <c r="I150"/>
  <c r="O145"/>
  <c r="I145"/>
  <c r="I31"/>
  <c r="O140"/>
  <c r="I140"/>
  <c r="O136"/>
  <c r="I136"/>
  <c r="O133"/>
  <c r="I133"/>
  <c r="O130"/>
  <c r="I130"/>
  <c r="O126"/>
  <c r="I126"/>
  <c r="O122"/>
  <c r="I122"/>
  <c r="O115"/>
  <c r="I115"/>
  <c r="O111"/>
  <c r="I111"/>
  <c r="O105"/>
  <c r="I105"/>
  <c r="O101"/>
  <c r="I101"/>
  <c r="O97"/>
  <c r="I97"/>
  <c r="O93"/>
  <c r="I93"/>
  <c r="O89"/>
  <c r="I89"/>
  <c r="O85"/>
  <c r="I85"/>
  <c r="O80"/>
  <c r="I80"/>
  <c r="O77"/>
  <c r="I77"/>
  <c r="O73"/>
  <c r="I73"/>
  <c r="O69"/>
  <c r="I69"/>
  <c r="O59"/>
  <c r="I59"/>
  <c r="O55"/>
  <c r="I55"/>
  <c r="O48"/>
  <c r="I48"/>
  <c r="O44"/>
  <c r="I44"/>
  <c r="O40"/>
  <c r="I40"/>
  <c r="O36"/>
  <c r="I36"/>
  <c r="O32"/>
  <c r="I32"/>
  <c r="I9"/>
  <c r="O28"/>
  <c r="I28"/>
  <c r="O17"/>
  <c r="I17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<sst xmlns="http://schemas.openxmlformats.org/spreadsheetml/2006/main">
  <si>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</si>
  <si>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</si>
  <si>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</si>
  <si>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230808 - II/334 Sadská - Milčice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</si>
  <si>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</si>
  <si>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</si>
  <si>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</si>
  <si>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</si>
  <si>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</si>
  <si>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</si>
  <si>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</si>
  <si>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</t>
  </si>
  <si>
    <t>Investiční část KSÚS Středočeského kraje, p.o.</t>
  </si>
  <si>
    <t xml:space="preserve">    SO 120</t>
  </si>
  <si>
    <t>Silnice II/334</t>
  </si>
  <si>
    <t xml:space="preserve">    SO 180</t>
  </si>
  <si>
    <t>Přechodné dopravní značení na dálnicích a silnicích I. tříd</t>
  </si>
  <si>
    <t xml:space="preserve">    SO 182</t>
  </si>
  <si>
    <t>Přechodné dopravní značení</t>
  </si>
  <si>
    <t xml:space="preserve">    SO 182.1</t>
  </si>
  <si>
    <t>Opravy objízdných tras</t>
  </si>
  <si>
    <t xml:space="preserve">    SO 190</t>
  </si>
  <si>
    <t>Definitivní dopravní značení</t>
  </si>
  <si>
    <t xml:space="preserve">    SO 201</t>
  </si>
  <si>
    <t>Most přes Šemberu, ev.č. 334-002</t>
  </si>
  <si>
    <t xml:space="preserve">    SO 202</t>
  </si>
  <si>
    <t>Most přes D11, ev.č. 334-002a</t>
  </si>
  <si>
    <t xml:space="preserve">    SO 203</t>
  </si>
  <si>
    <t>Most přes Milčický potok, ev.č. 334-003</t>
  </si>
  <si>
    <t xml:space="preserve">    VON</t>
  </si>
  <si>
    <t>Vedlejší a ostatní náklady</t>
  </si>
  <si>
    <t>B</t>
  </si>
  <si>
    <t>Investiční část město Sadská</t>
  </si>
  <si>
    <t xml:space="preserve">    SO 100</t>
  </si>
  <si>
    <t>Komunikace a zpevněné plochy</t>
  </si>
  <si>
    <t>Soupis prací objektu</t>
  </si>
  <si>
    <t>S</t>
  </si>
  <si>
    <t>Stavba:</t>
  </si>
  <si>
    <t>230808</t>
  </si>
  <si>
    <t>II/334 Sadská - Milčice</t>
  </si>
  <si>
    <t>SO 120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</si>
  <si>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</si>
  <si>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</si>
  <si>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</si>
  <si>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</si>
  <si>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</si>
  <si>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</si>
  <si>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</si>
  <si>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</si>
  <si>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</si>
  <si>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</si>
  <si>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</si>
  <si>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</si>
  <si>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</si>
  <si>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</si>
  <si>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</si>
  <si>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</si>
  <si>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</si>
  <si>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</si>
  <si>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</si>
  <si>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014102.R</t>
  </si>
  <si>
    <t/>
  </si>
  <si>
    <t>ULOŽENÍ ODPADU ZE STAVBY NA SKLÁDKU S OPRÁVNĚNÍM K OPĚTOVNÉMU VYUŽITÍ - RECYKLAČNÍ STŘEDISKO</t>
  </si>
  <si>
    <t>T</t>
  </si>
  <si>
    <t>PP</t>
  </si>
  <si>
    <t>17 01 01 - BETON z vybouraných konstrukcí (obrubníky, propusty, panely a jiné)
17 09 04 - Směsné stavební a demoliční odpady neuvedené pod čísly 17 09 01, 17 09 02 a 17 09 03</t>
  </si>
  <si>
    <t>VV</t>
  </si>
  <si>
    <t xml:space="preserve"> "dle pol. 11318: "20,0*2,4 = 48,000 [A]</t>
  </si>
  <si>
    <t xml:space="preserve"> "dle pol. 11352: "480*0,205 = 98,400 [B]</t>
  </si>
  <si>
    <t xml:space="preserve"> "dle pol. 96615: "20,0*2,4 = 48,000 [C]</t>
  </si>
  <si>
    <t xml:space="preserve"> "dle pol. 966357: "10,0*0,4*2,4 = 9,600 [D]</t>
  </si>
  <si>
    <t xml:space="preserve"> "Celkem: "A+B+C+D = 204,000 [E]</t>
  </si>
  <si>
    <t>014103.R</t>
  </si>
  <si>
    <t>17 05 04 - Zemina a kamení neuvedené pod číslem 17 05 03
nepotřebný výkopek - zemina, drny, kamení - nevhodný materiál pro další použí na této stavbě</t>
  </si>
  <si>
    <t xml:space="preserve"> "dle pol. 11332: "2200,0*2,1 = 4620,000 [A]</t>
  </si>
  <si>
    <t xml:space="preserve"> "dle pol. 12673: "460*1,8 = 828,000 [B]</t>
  </si>
  <si>
    <t xml:space="preserve"> "dle pol. 12932: "1560*0,5*1,6 = 1248,000 [C]</t>
  </si>
  <si>
    <t xml:space="preserve"> "dle pol. 12980: "27*0,3*2,0 = 16,200 [D]</t>
  </si>
  <si>
    <t xml:space="preserve"> "dle pol. 129946: "25,0*0,1*1,8 = 4,500 [E]</t>
  </si>
  <si>
    <t xml:space="preserve"> "dle pol. 129957: "8,0*0,12*1,8 = 1,728 [F]</t>
  </si>
  <si>
    <t xml:space="preserve"> "dle pol. 129958: "10,0*0,15*1,8 = 2,700 [G]</t>
  </si>
  <si>
    <t xml:space="preserve"> "dle pol. 13273: "447,5*1,8 = 805,500 [H]</t>
  </si>
  <si>
    <t xml:space="preserve"> "Celkem: "A+B+C+D+E+F+G+H = 7526,628 [I]</t>
  </si>
  <si>
    <t>014212</t>
  </si>
  <si>
    <t>POPLATKY ZA ZEMNÍK - ORNICE</t>
  </si>
  <si>
    <t>OTSKP ~ 2025</t>
  </si>
  <si>
    <t>pořízení ornice dle dispozic zhotovitele</t>
  </si>
  <si>
    <t xml:space="preserve"> "dle pol. 18222: "460*0,15*1,8 = 124,200 [A]</t>
  </si>
  <si>
    <t>1</t>
  </si>
  <si>
    <t>Zemní práce</t>
  </si>
  <si>
    <t>11201</t>
  </si>
  <si>
    <t>KÁCENÍ STROMŮ D KMENE DO 0,5M S ODSTRANĚNÍM PAŘEZŮ</t>
  </si>
  <si>
    <t>KUS</t>
  </si>
  <si>
    <t>POZN.: Materiál předmětem povinného odkupu dle platné směrnice zadavatele v době odkupu! Ostatní vč. likvidace dle dispozic zhotovitele.</t>
  </si>
  <si>
    <t xml:space="preserve"> "Přípravné, bourací a zemní práce"</t>
  </si>
  <si>
    <t xml:space="preserve"> "Kácení D 0,3m + 0,4m : "2+1 = 3,000 [A]</t>
  </si>
  <si>
    <t>11202</t>
  </si>
  <si>
    <t>KÁCENÍ STROMŮ D KMENE DO 0,9M S ODSTRANĚNÍM PAŘEZŮ</t>
  </si>
  <si>
    <t xml:space="preserve"> "Kácení D 0,8m : "1 = 1,000 [A]</t>
  </si>
  <si>
    <t>11317</t>
  </si>
  <si>
    <t>ODSTRAN KRYTU ZPEVNĚNÝCH PLOCH Z DLAŽEB KOSTEK</t>
  </si>
  <si>
    <t>M3</t>
  </si>
  <si>
    <t>vč. odvozu a uskladnění dle dispozic zhotovitele
POZN.: Materiál předmětem povinného odkupu dle platné směrnice zadavatele v době odkupu!
Materiál není odpadem!</t>
  </si>
  <si>
    <t xml:space="preserve"> "rozebrání podkladní vrstvy vozovky z kamenných kostek (pod asfaltem) "1800*0,1 = 180,000 [A]</t>
  </si>
  <si>
    <t>11318</t>
  </si>
  <si>
    <t>ODSTRANĚNÍ KRYTU ZPEVNĚNÝCH PLOCH Z DLAŽDIC</t>
  </si>
  <si>
    <t>vč. odvozu na recyklační středisko dle dispozic zhotovitele</t>
  </si>
  <si>
    <t xml:space="preserve"> "vybourání stávající přídlažby š. 0,25m vč. lože: "400*0,25*0,2 = 20,000 [A]</t>
  </si>
  <si>
    <t>11332</t>
  </si>
  <si>
    <t>ODSTRANĚNÍ PODKLADŮ ZPEVNĚNÝCH PLOCH Z KAMENIVA NESTMELENÉHO</t>
  </si>
  <si>
    <t xml:space="preserve"> "vybourání nestmelených podkladních vrstev - "</t>
  </si>
  <si>
    <t xml:space="preserve"> "- pro 1. úsek až do hl. 0,44m: "2080 = 2080,000 [A]</t>
  </si>
  <si>
    <t xml:space="preserve"> "- pro 3. úsek v prům. tl. 0,16m""(sanace, 30% plochy): "120 = 120,000 [B]</t>
  </si>
  <si>
    <t xml:space="preserve"> "Celkem: "A+B = 2200,000 [C]</t>
  </si>
  <si>
    <t>11352</t>
  </si>
  <si>
    <t>ODSTRANĚNÍ CHODNÍKOVÝCH A SILNIČNÍCH OBRUBNÍKŮ BETONOVÝCH</t>
  </si>
  <si>
    <t>M</t>
  </si>
  <si>
    <t xml:space="preserve"> "vybourání stávajících betonových obrub včetně lože pro 1. úsek: "480 = 480,000 [A]</t>
  </si>
  <si>
    <t>11372</t>
  </si>
  <si>
    <t>a</t>
  </si>
  <si>
    <t>FRÉZOVÁNÍ ZPEVNĚNÝCH PLOCH ASFALTOVÝCH</t>
  </si>
  <si>
    <t>ZAS T1 / T2
vč. odvozu a uskladnění dle dispozic zhotovitele
POZN.: Materiál předmětem povinného odkupu dle platné směrnice zadavatele v době odkupu!
Materiál není odpadem!</t>
  </si>
  <si>
    <t xml:space="preserve"> "frézování asfaltových vrstev - "</t>
  </si>
  <si>
    <t xml:space="preserve"> "- pro 1. úsek v prům. tl. 130mm: "6700*0,13 = 871,000 [A]</t>
  </si>
  <si>
    <t xml:space="preserve"> "- pro 2. úsek v prům. tl. 110mm, resp. 50mm - sanace (20%): "10300*0,11+10300*0,05*0,2 = 1236,000 [B]</t>
  </si>
  <si>
    <t xml:space="preserve"> "- pro 3. úsek v prům. tl. 100mm, resp. 50mm - sanace (20%):" 2140*0,10+2140*0,05*0,2 = 235,400 [C]</t>
  </si>
  <si>
    <t xml:space="preserve"> "Mezisoučet: "A+B+C = 2342,400 [D]</t>
  </si>
  <si>
    <t xml:space="preserve"> "Odpočet materiálu pro zpětné použití (dle pol. 113724): "-515 = -515,000 [E]</t>
  </si>
  <si>
    <t xml:space="preserve"> "Celkem: "D+E = 1827,400 [F]</t>
  </si>
  <si>
    <t>b</t>
  </si>
  <si>
    <t>vč. odvozu a uložení na meziskládku dle dispozic zhotovitele
Výpočet celkového objemu frézování viz. pol. 11372.a
POZN.: Provádění frézování na fr. 0/22, min. pro zpevnění krajnic!</t>
  </si>
  <si>
    <t xml:space="preserve"> "frézování asfaltových vrstev - materiál potřebný pro zpětné zabudování do stavby: "200+315 = 515,000 [A]</t>
  </si>
  <si>
    <t>113764</t>
  </si>
  <si>
    <t>FRÉZOVÁNÍ DRÁŽKY PRŮŘEZU DO 400MM2 V ASFALTOVÉ VOZOVCE</t>
  </si>
  <si>
    <t>Spáry v asfaltové vozovce v místě napojení na stav (i po etapách) a při pokládce po polovinách, podél obrub, říms, naváznosti dvou typů materiálů ad.</t>
  </si>
  <si>
    <t xml:space="preserve"> "Dokončující práce"</t>
  </si>
  <si>
    <t xml:space="preserve"> "příprava drážky pro zálivku, vč. vyčištění drážky a likvidace odpadu (rozměry min. 12/25 mm): "195 = 195,000 [A]</t>
  </si>
  <si>
    <t>12573</t>
  </si>
  <si>
    <t>VYKOPÁVKY ZE ZEMNÍKŮ A SKLÁDEK TŘ. I</t>
  </si>
  <si>
    <t>vč. dopravy ornice dle dispozic zhotovitele</t>
  </si>
  <si>
    <t xml:space="preserve"> "dle pol. 18222: "460*0,15 = 69,000 [A]</t>
  </si>
  <si>
    <t>12673</t>
  </si>
  <si>
    <t>ZŘÍZENÍ STUPŇŮ V PODLOŽÍ NÁSYPŮ TŘ. I</t>
  </si>
  <si>
    <t>vč. odvozu na recyklační středisko dle dispozic zhotovitele_x000d_
otevřené výkopy chránit zábradlím a v noci výstražným světlem</t>
  </si>
  <si>
    <t xml:space="preserve"> "3. úsek - 30% plochy (sanace krajnic a recyklace za studena)"</t>
  </si>
  <si>
    <t xml:space="preserve"> "výkop zeminy pro sanaci krajnic: "460 = 460,000 [A]</t>
  </si>
  <si>
    <t>12932</t>
  </si>
  <si>
    <t>ČIŠTĚNÍ PŘÍKOPŮ OD NÁNOSU DO 0,5M3/M</t>
  </si>
  <si>
    <t xml:space="preserve"> "pročištění příkopů do hl. 0,5 m (v prům. mn. do 0,5m/m): "1560 = 1560,000 [A]</t>
  </si>
  <si>
    <t>12980</t>
  </si>
  <si>
    <t>ČIŠTĚNÍ ULIČNÍCH VPUSTÍ</t>
  </si>
  <si>
    <t xml:space="preserve"> "pročištění uličních vpustí (1. úsek): "27 = 27,000 [A]</t>
  </si>
  <si>
    <t>129946</t>
  </si>
  <si>
    <t>ČIŠTĚNÍ POTRUBÍ DN DO 400MM</t>
  </si>
  <si>
    <t xml:space="preserve"> "pročištění propustků DN 400 mm (podélné propustky pod sjezdy): "25 = 25,000 [A]</t>
  </si>
  <si>
    <t>129957</t>
  </si>
  <si>
    <t>ČIŠTĚNÍ POTRUBÍ DN DO 500MM</t>
  </si>
  <si>
    <t xml:space="preserve"> "pročištění propustku DN 500 mm (podélný propustek pod sjezdem): "8 = 8,000 [A]</t>
  </si>
  <si>
    <t>129958</t>
  </si>
  <si>
    <t>ČIŠTĚNÍ POTRUBÍ DN DO 600MM</t>
  </si>
  <si>
    <t xml:space="preserve"> "pročištění propustku DN 600 mm (kolmý propustek pod komunikací): "10 = 10,000 [A]</t>
  </si>
  <si>
    <t>13273</t>
  </si>
  <si>
    <t>HLOUBENÍ RÝH ŠÍŘ DO 2M PAŽ I NEPAŽ TŘ. I</t>
  </si>
  <si>
    <t xml:space="preserve"> "podélná drenáž na silniční pláni""- 1. úsek - výkop rýhy pro trativod: "1550*0,25 = 387,500 [A]</t>
  </si>
  <si>
    <t xml:space="preserve"> "hloubebí rýhy pro vybourání propustků "2*20*1,5 = 60,000 [B]</t>
  </si>
  <si>
    <t xml:space="preserve"> "Celkm "A+B = 447,500 [C]</t>
  </si>
  <si>
    <t>17880</t>
  </si>
  <si>
    <t>ZÁSYP V UZAVŘENÝCH PROSTORÁCH Z NAKUP MATERIÁLŮ</t>
  </si>
  <si>
    <t>výplňový materiál / zemina</t>
  </si>
  <si>
    <t xml:space="preserve"> "zasypání 1 již značně zaneseného propustku DN 600mm, dl. cca 10m (km, 2,8 ; pod komunikací): "10*0,2 = 2,000 [A]</t>
  </si>
  <si>
    <t>18110</t>
  </si>
  <si>
    <t>ÚPRAVA PLÁNĚ SE ZHUTNĚNÍM V HORNINĚ TŘ. I</t>
  </si>
  <si>
    <t>M2</t>
  </si>
  <si>
    <t xml:space="preserve"> "Ostatní"</t>
  </si>
  <si>
    <t xml:space="preserve"> "Zhutnění pláně / parapláně vozovky - "</t>
  </si>
  <si>
    <t xml:space="preserve"> "- pro 1. úsek - pláň: "6700*1,1 = 7370,000 [A]</t>
  </si>
  <si>
    <t xml:space="preserve"> "- pro 3. úsek - parapláň+pláň""(sanace, 30% plochy): "400+400 = 800,000 [B]</t>
  </si>
  <si>
    <t xml:space="preserve"> "Celkem: "A+B = 8170,000 [C]</t>
  </si>
  <si>
    <t>18130</t>
  </si>
  <si>
    <t>ÚPRAVA PLÁNĚ BEZ ZHUTNĚNÍ</t>
  </si>
  <si>
    <t xml:space="preserve"> "Dokončovací práce "</t>
  </si>
  <si>
    <t xml:space="preserve"> "Ohumusování tl. 150mm - příprava plochy - dle pol. 18222: "460,0 = 460,000 [A]</t>
  </si>
  <si>
    <t>18222</t>
  </si>
  <si>
    <t>ROZPROSTŘENÍ ORNICE VE SVAHU V TL DO 0,15M</t>
  </si>
  <si>
    <t>přev. svah</t>
  </si>
  <si>
    <t xml:space="preserve"> "Dokončovací práce"</t>
  </si>
  <si>
    <t xml:space="preserve"> "Ohumusování tl. 150mm: "2*230 = 460,000 [A]</t>
  </si>
  <si>
    <t>18242</t>
  </si>
  <si>
    <t>ZALOŽENÍ TRÁVNÍKU HYDROOSEVEM NA ORNICI</t>
  </si>
  <si>
    <t xml:space="preserve"> "dle pol. 18222: "460 = 460,000 [A]</t>
  </si>
  <si>
    <t>18247</t>
  </si>
  <si>
    <t>OŠETŘOVÁNÍ TRÁVNÍKU</t>
  </si>
  <si>
    <t>Údržba zatravněných ploch do předání správci, 3x ošetření</t>
  </si>
  <si>
    <t xml:space="preserve"> "dle pol. 18222: "460*3 = 1380,000 [A]</t>
  </si>
  <si>
    <t>18481</t>
  </si>
  <si>
    <t>OCHRANA STROMŮ BEDNĚNÍM</t>
  </si>
  <si>
    <t>čerpáno v rozsahu dle pokynů objednatele!</t>
  </si>
  <si>
    <t xml:space="preserve"> "Ochrana stromů bedněním podél trasy, v okolí opěr mostů, dle Situace: "50 = 50,000 [A]</t>
  </si>
  <si>
    <t>184B16</t>
  </si>
  <si>
    <t>VYSAZOVÁNÍ STROMŮ LISTNATÝCH S BALEM OBVOD KMENE DO 18CM, PODCHOZÍ VÝŠ MIN 2,4M</t>
  </si>
  <si>
    <t xml:space="preserve"> "Ostatní "</t>
  </si>
  <si>
    <t xml:space="preserve"> "náhradní výsadba stromů "2 = 2,000 [B]</t>
  </si>
  <si>
    <t>2</t>
  </si>
  <si>
    <t>Základy</t>
  </si>
  <si>
    <t>21152</t>
  </si>
  <si>
    <t>SANAČNÍ ŽEBRA Z KAMENIVA DRCENÉHO</t>
  </si>
  <si>
    <t>štěrkodrť ŠDA 0/63 ; tl. 200 mm</t>
  </si>
  <si>
    <t xml:space="preserve"> "Sanace krajnic - ochranná vrstva: "110 = 110,000 [A]</t>
  </si>
  <si>
    <t>21197</t>
  </si>
  <si>
    <t>OPLÁŠTĚNÍ ODVODŇOVACÍCH ŽEBER Z GEOTEXTILIE</t>
  </si>
  <si>
    <t>(min.) 200 g/m2</t>
  </si>
  <si>
    <t xml:space="preserve"> "Nové konstrukce"</t>
  </si>
  <si>
    <t xml:space="preserve"> "podélná drenáž na silniční pláni""- 1. úsek - opláštění: "1640 = 1640,000 [A]</t>
  </si>
  <si>
    <t>21262</t>
  </si>
  <si>
    <t>TRATIVODY KOMPLET Z TRUB Z PLAST HMOT DN DO 100MM</t>
  </si>
  <si>
    <t>POZN.: Výkop rýhy vykázán z důvodu průřezu přes 0,15 m2/m' zvlášť</t>
  </si>
  <si>
    <t xml:space="preserve"> "podélná drenáž na silniční pláni""- 1. úsek - kompletní provedení dle TS mimo výkopu rýhy: "1550 = 1550,000 [A]</t>
  </si>
  <si>
    <t>21452</t>
  </si>
  <si>
    <t>SANAČNÍ VRSTVY Z KAMENIVA DRCENÉHO</t>
  </si>
  <si>
    <t xml:space="preserve"> "sanace AZ vozovky""v případě nesplnění požadovaných hodnot zatěžovacích zkoušek""- vrstva ŠD""0/63 v tl. 500mm: "350 = 350,000 [A]</t>
  </si>
  <si>
    <t>21461C</t>
  </si>
  <si>
    <t>SEPARAČNÍ GEOTEXTILIE DO 300G/M2</t>
  </si>
  <si>
    <t>300 g/m2</t>
  </si>
  <si>
    <t xml:space="preserve"> "sanace AZ vozovky""v případě nesplnění požadovaných hodnot zatěžovacích zkoušek -"</t>
  </si>
  <si>
    <t xml:space="preserve"> "- 1. úsek: "6700*1,15 = 7705,000 [A]</t>
  </si>
  <si>
    <t xml:space="preserve"> "- 3. úsek: "600 = 600,000 [B]</t>
  </si>
  <si>
    <t xml:space="preserve"> "Celkem: "A+B = 8305,000 [C]</t>
  </si>
  <si>
    <t>5</t>
  </si>
  <si>
    <t>Komunikace</t>
  </si>
  <si>
    <t>56143G</t>
  </si>
  <si>
    <t xml:space="preserve">SMĚSI Z KAMENIVA STMELENÉ CEMENTEM  SC C 8/10 TL. DO 150MM</t>
  </si>
  <si>
    <t>směs stmelená cementem SC C8/10 ; tl. 130 mm</t>
  </si>
  <si>
    <t xml:space="preserve"> "Vozovka - 1. úsek: "6700 = 6700,000 [A]</t>
  </si>
  <si>
    <t>56333</t>
  </si>
  <si>
    <t>VOZOVKOVÉ VRSTVY ZE ŠTĚRKODRTI TL. DO 150MM</t>
  </si>
  <si>
    <t xml:space="preserve"> "výšková úprava doplněním podkladní vrstvy (1. úsek) prům. tl. do 150mm -"</t>
  </si>
  <si>
    <t xml:space="preserve"> "- vjezdu z betonových panelů: "200 = 200,000 [A]</t>
  </si>
  <si>
    <t xml:space="preserve"> "- vjezdu z z betonové dlažby: "40 = 40,000 [B]</t>
  </si>
  <si>
    <t xml:space="preserve"> "výšková úprava doplněním (1. úsek) prům. tl. do 150mm -"</t>
  </si>
  <si>
    <t xml:space="preserve"> "- vjezdu ze štěrku: "31 = 31,000 [C]</t>
  </si>
  <si>
    <t xml:space="preserve"> "Celkem: "A+B+C = 271,000 [D]</t>
  </si>
  <si>
    <t>56335</t>
  </si>
  <si>
    <t>VOZOVKOVÉ VRSTVY ZE ŠTĚRKODRTI TL. DO 250MM</t>
  </si>
  <si>
    <t>štěrkodrť ŠDA 0/63 ; tl. (min.) 200 mm
Výměra vč. rozšíření podkladních vrstev pod obruby, rezervy na vyrovnání spádu komunikace a na příp. nerovnost podkladu celkem 10%.</t>
  </si>
  <si>
    <t xml:space="preserve"> "Vozovka - 1. úsek: "6700*1,1 = 7370,000 [A]</t>
  </si>
  <si>
    <t>56360</t>
  </si>
  <si>
    <t>VOZOVKOVÉ VRSTVY Z RECYKLOVANÉHO MATERIÁLU</t>
  </si>
  <si>
    <t>vč. dopravy materiálu z meziskládky dle dispozic zhotovitele, R-mat fr. 0/22.</t>
  </si>
  <si>
    <t xml:space="preserve"> "zpevnění sjezdů asfaltovým recyklátem (výzisk): "300 = 300,000 [A]</t>
  </si>
  <si>
    <t xml:space="preserve"> "výšková úprava vjezdu z asfaltu (1. úsek) prům. tl. 150mm: "100*0,15 = 15,000 [B]</t>
  </si>
  <si>
    <t xml:space="preserve"> "Celkem: "A+B = 315,000 [C]</t>
  </si>
  <si>
    <t>567544</t>
  </si>
  <si>
    <t>VRST PRO OBNOVU A OPR RECYK ZA STUD CEM A ASF EM TL DO 200MM</t>
  </si>
  <si>
    <t>RS 0/32 CA dle TP 208 ; tl. 160 mm
Zahrnuje případné přidání doplňkového kameniva podle výsledků průkazní zkoušky, dále reprofilace do požadovaných sklonových poměrů a přehutnění vrstvy, dávkování asfaltové emulze (předp.) 3% v množství zbytkového asfaltu a dávkování cementu (předp.) 5% dle TP 208.
Přesný způsob sanace (receptura) a její rozsah bude upřesněn dle skutečné situace na stavbě.</t>
  </si>
  <si>
    <t xml:space="preserve"> "recyklace za studena na místě - 3. úsek - 30% plochy (sanace krajnic a recyklace za studena): "642 = 642,000 [A]</t>
  </si>
  <si>
    <t>56960</t>
  </si>
  <si>
    <t>ZPEVNĚNÍ KRAJNIC Z RECYKLOVANÉHO MATERIÁLU</t>
  </si>
  <si>
    <t>vč. dopravy materiálu z meziskládky dle dispozic zhotovitele</t>
  </si>
  <si>
    <t xml:space="preserve"> "zpevnění krajnice R-mat 0/22 (výzisk): "200 = 200,000 [A]</t>
  </si>
  <si>
    <t>572123.R</t>
  </si>
  <si>
    <t>INFILTRAČNÍ POSTŘIK Z MODIF EMULZE DO 1,0KG/M2</t>
  </si>
  <si>
    <t>postřik infiltrační emulzní PI-CP ; 0,8 kg/m2, vč. příp. rozšíření v místě okrajů vozovky (3%)</t>
  </si>
  <si>
    <t xml:space="preserve"> "Vozovka - 3. úsek - 30% plochy (sanace krajnic a recyklace za studena): "642*1,03 = 661,260 [B]</t>
  </si>
  <si>
    <t xml:space="preserve"> "Celkem: "A+B = 7361,260 [C]</t>
  </si>
  <si>
    <t>572214</t>
  </si>
  <si>
    <t>SPOJOVACÍ POSTŘIK Z MODIFIK EMULZE DO 0,5KG/M2</t>
  </si>
  <si>
    <t>postřik spojovací modif. emulzní PS-CP ; 0,35 kg/m2, vč. příp. rozšíření v místě okrajů vozovky (1%, 3%)</t>
  </si>
  <si>
    <t xml:space="preserve"> "Vozovka - 2. úsek: "10300*1,01+10300*1,03 = 21012,000 [B]</t>
  </si>
  <si>
    <t xml:space="preserve"> "Vozovka - 3. úsek - 70% plochy (lokální vysprávky): "1498*1,01+1498*1,03 = 3055,920 [C]</t>
  </si>
  <si>
    <t xml:space="preserve"> "Celkem: "A+B+C = 30767,920 [D]</t>
  </si>
  <si>
    <t>postřik spojovací modif. emulzní PS-CP ; 0,3 kg/m2, vč. příp. rozšíření v místě okrajů vozovky (1%)</t>
  </si>
  <si>
    <t xml:space="preserve"> "Vozovka - 3. úsek - 30% plochy (sanace krajnic a recyklace za studena): "642*1,01 = 648,420 [A]</t>
  </si>
  <si>
    <t>572224</t>
  </si>
  <si>
    <t>SPOJOVACÍ POSTŘIK Z MODIFIK EMULZE DO 1,0KG/M2</t>
  </si>
  <si>
    <t>spojovací postřik modif. emulzní PS-CP 0,6 kg/m2</t>
  </si>
  <si>
    <t xml:space="preserve"> "Vozovka - 2. úsek: "2600 = 2600,000 [A]</t>
  </si>
  <si>
    <t xml:space="preserve"> "Vozovka - 3. úsek (lokální vysprávky): "300 = 300,000 [B]</t>
  </si>
  <si>
    <t xml:space="preserve"> "Celkem: "A+B = 2900,000 [C]</t>
  </si>
  <si>
    <t>574A03</t>
  </si>
  <si>
    <t>ASFALTOVÝ BETON PRO OBRUSNÉ VRSTVY ACO 11</t>
  </si>
  <si>
    <t>asfaltový beton pro obrusnou vrstvu ACO 11 ; tl. 40 mm_x000d_
POZN.: Fakturace bude probíhat na základě skutečnosti. Pro fakturaci bude provedeno přesné zaměření každé asfaltové vrstvy zvlášť (včetně tloušťky) v souladu s TKP 1.</t>
  </si>
  <si>
    <t xml:space="preserve"> "Vozovka - 1. úsek: "6700*0,04 = 268,000 [A]</t>
  </si>
  <si>
    <t>574A04</t>
  </si>
  <si>
    <t>ASFALTOVÝ BETON PRO OBRUSNÉ VRSTVY ACO 11+</t>
  </si>
  <si>
    <t>asfaltový beton pro obrusnou vrstvu ACO 11+ ; tl. 40 mm_x000d_
POZN.: Fakturace bude probíhat na základě skutečnosti. Pro fakturaci bude provedeno přesné zaměření každé asfaltové vrstvy zvlášť (včetně tloušťky) v souladu s TKP 1.</t>
  </si>
  <si>
    <t xml:space="preserve"> "Vozovka - 2. úsek: "10300*0,04 = 412,000 [A]</t>
  </si>
  <si>
    <t xml:space="preserve"> "Vozovka - 3. úsek - 30% plochy (sanace krajnic a recyklace za studena): "642*0,04 = 25,680 [B]</t>
  </si>
  <si>
    <t xml:space="preserve"> "Celkem: "A+B = 437,680 [C]</t>
  </si>
  <si>
    <t>574B04</t>
  </si>
  <si>
    <t>ASFALTOVÝ BETON PRO OBRUSNÉ VRSTVY MODIFIK ACO 11+</t>
  </si>
  <si>
    <t>asfaltový beton pro obrusnou vrstvu ACO 11 + PMB 50/70 97%+3% Licomont BS 100 ; tl. 40 mm_x000d_
POZN.: Fakturace bude probíhat na základě skutečnosti. Pro fakturaci bude provedeno přesné zaměření každé asfaltové vrstvy zvlášť (včetně tloušťky) v souladu s TKP 1.</t>
  </si>
  <si>
    <t xml:space="preserve"> "Vozovka - 3. úsek - 70% plochy (lokální vysprávky): "1498*0,04 = 59,920 [A]</t>
  </si>
  <si>
    <t>574C06</t>
  </si>
  <si>
    <t>ASFALTOVÝ BETON PRO LOŽNÍ VRSTVY ACL 16+, 16S</t>
  </si>
  <si>
    <t>asfaltový beton pro ložní vrstvu ACL 16+ ; tl. 60 mm, vč. příp. rozšíření v místě okrajů vozovky (2%)_x000d_
POZN.: Fakturace bude probíhat na základě skutečnosti. Pro fakturaci bude provedeno přesné zaměření každé asfaltové vrstvy zvlášť (včetně tloušťky) v souladu s TKP 1.</t>
  </si>
  <si>
    <t xml:space="preserve"> "Vozovka - 3. úsek - 30% plochy (sanace krajnic a recyklace za studena): "642*0,06*1,02 = 39,290 [A]</t>
  </si>
  <si>
    <t>asfaltový beton pro ložní vrstvu ACL 16+ ; tl. 70 mm, vč. příp. rozšíření v místě okrajů vozovky (2%)_x000d_
POZN.: Fakturace bude probíhat na základě skutečnosti. Pro fakturaci bude provedeno přesné zaměření každé asfaltové vrstvy zvlášť (včetně tloušťky) v souladu s TKP 1.</t>
  </si>
  <si>
    <t xml:space="preserve"> "Vozovka - 2. úsek: "10300*0,07*1,02 = 735,420 [A]</t>
  </si>
  <si>
    <t>574D08</t>
  </si>
  <si>
    <t>ASFALTOVÝ BETON PRO LOŽNÍ VRSTVY MODIFIK ACL 22+, 22S</t>
  </si>
  <si>
    <t>asfaltový beton pro ložní vrstvu ACL 22 + PMB 50/70 97%+3% Licomont BS 100 ; tl. 80 mm, vč. příp. rozšíření v místě okrajů vozovky (2%)_x000d_
POZN.: Fakturace bude probíhat na základě skutečnosti. Pro fakturaci bude provedeno přesné zaměření každé asfaltové vrstvy zvlášť (včetně tloušťky) v souladu s TKP 1.</t>
  </si>
  <si>
    <t xml:space="preserve"> "Vozovka - 3. úsek - 70% plochy (lokální vysprávky): "1498*0,08*1,02 = 122,237 [A]</t>
  </si>
  <si>
    <t>574E06</t>
  </si>
  <si>
    <t>ASFALTOVÝ BETON PRO PODKLADNÍ VRSTVY ACP 16+, 16S</t>
  </si>
  <si>
    <t>asfaltový beton pro podkladní vrstvu ACP 16+ ; tl. 70 mm_x000d_
POZN.: Fakturace bude probíhat na základě skutečnosti. Pro fakturaci bude provedeno přesné zaměření každé asfaltové vrstvy zvlášť (včetně tloušťky) v souladu s TKP 1.</t>
  </si>
  <si>
    <t xml:space="preserve"> "Vozovka - 1. úsek: "6700*0,07 = 469,000 [A]</t>
  </si>
  <si>
    <t>5774EG</t>
  </si>
  <si>
    <t>VRSTVY PRO OBNOVU A OPRAVY Z ASF BETONU ACP 16+, 16S</t>
  </si>
  <si>
    <t>asfaltový beton pro podkladní vrstvu ACP 16+ ; tl. 50 mm_x000d_
POZN.: Fakturace bude probíhat na základě skutečnosti. Pro fakturaci bude provedeno přesné zaměření každé asfaltové vrstvy zvlášť (včetně tloušťky) v souladu s TKP 1.</t>
  </si>
  <si>
    <t xml:space="preserve"> "Vozovka - 2. úsek: "2060*0,05 = 103,000 [A]</t>
  </si>
  <si>
    <t>5774EI</t>
  </si>
  <si>
    <t>VRSTVY PRO OBNOVU A OPRAVY Z ASF BETONU ACP 22+, 22S</t>
  </si>
  <si>
    <t>asfaltový beton pro podkladní vrstvu ACP 22+ ; tl. 50 mm_x000d_
POZN.: Fakturace bude probíhat na základě skutečnosti. Pro fakturaci bude provedeno přesné zaměření každé asfaltové vrstvy zvlášť (včetně tloušťky) v souladu s TKP 1.</t>
  </si>
  <si>
    <t xml:space="preserve"> "Vozovka - 3. úsek (lokální vysprávky): "300*0,05 = 15,000 [B]</t>
  </si>
  <si>
    <t>577A2</t>
  </si>
  <si>
    <t>VÝSPRAVA TRHLIN ASFALTOVOU ZÁLIVKOU MODIFIK</t>
  </si>
  <si>
    <t>dle vzorových řezů, dle TP 115</t>
  </si>
  <si>
    <t xml:space="preserve"> "sanace trhlin asf. zálivkou modif. (celá plocha + pod ACP) -"</t>
  </si>
  <si>
    <t xml:space="preserve"> "- pro 2. úsek: "1000+202 = 1202,000 [A]</t>
  </si>
  <si>
    <t xml:space="preserve"> "- pro 3. úsek:" 150+30 = 180,000 [B]</t>
  </si>
  <si>
    <t xml:space="preserve"> "Celkem: "A+B = 1382,000 [C]</t>
  </si>
  <si>
    <t>587205</t>
  </si>
  <si>
    <t>PŘEDLÁŽDĚNÍ KRYTU Z BETONOVÝCH DLAŽDIC</t>
  </si>
  <si>
    <t>kompletní provedení dle technické specifikace pol., doplnění podkladu viz. pol. 56333.</t>
  </si>
  <si>
    <t xml:space="preserve"> "výšková úprava vjezdu z betonové dlažby: "40 = 40,000 [A]</t>
  </si>
  <si>
    <t>58730</t>
  </si>
  <si>
    <t>PŘEDLÁŽDĚNÍ KRYTU ZE SILNIČNÍCH DÍLCŮ (PANELŮ)</t>
  </si>
  <si>
    <t xml:space="preserve"> "výšková úprava vjezdu z betonových panelů: "200 = 200,000 [A]</t>
  </si>
  <si>
    <t>6</t>
  </si>
  <si>
    <t>Úpravy povrchů, podlahy, výplně otvorů</t>
  </si>
  <si>
    <t>626113</t>
  </si>
  <si>
    <t>REPROFILACE PODHLEDŮ, SVISLÝCH PLOCH SANAČNÍ MALTOU JEDNOVRST TL 30MM</t>
  </si>
  <si>
    <t>prům. tl. do 30mm - kompletní provedení vč. očištění a přípravy podkladu (malé množství)</t>
  </si>
  <si>
    <t xml:space="preserve"> "sanace betonových čel propustků plochy cca 5,0 m2: "4*5,0 = 20,000 [A]</t>
  </si>
  <si>
    <t>7</t>
  </si>
  <si>
    <t>Přidružená stavební výroba</t>
  </si>
  <si>
    <t>78352.R</t>
  </si>
  <si>
    <t>OBNOVA PKO ZÁBRADLÍ NÁTĚREM VÍCEVRST</t>
  </si>
  <si>
    <t xml:space="preserve">provedení na stavbě, zahrnuje kompletní povlaky (i různobarevné), včetně úpravy podkladu (odmaštění, odrezivění, odstranění starých nátěrů a nečistot) a jeho vyspravení, provedení  dvojitého nátěru předepsaným postupem a splnění všech požadavků daných technologickým předpisem.</t>
  </si>
  <si>
    <t xml:space="preserve"> "oprava nátěru zábradlí (km 2,36): "8 = 8,000 [A]</t>
  </si>
  <si>
    <t>8</t>
  </si>
  <si>
    <t>Potrubí</t>
  </si>
  <si>
    <t>899122</t>
  </si>
  <si>
    <t>MŘÍŽE LITINOVÉ SAMOSTATNÉ</t>
  </si>
  <si>
    <t>vč. rámu</t>
  </si>
  <si>
    <t xml:space="preserve"> "Osazení nových mříží na stáv. UV: "27 = 27,000 [A]</t>
  </si>
  <si>
    <t>89922</t>
  </si>
  <si>
    <t>VÝŠKOVÁ ÚPRAVA MŘÍŽÍ</t>
  </si>
  <si>
    <t>POZN.: Povinný odkup kovových částí zhotovitelem! Ostatní vč. likvidace dle dispozic zhotovitele.</t>
  </si>
  <si>
    <t xml:space="preserve"> "odstranění mříže a výšková úprava stáv. UV pro realizace jejich výměny: "27 = 27,000 [A]</t>
  </si>
  <si>
    <t>9</t>
  </si>
  <si>
    <t>Ostatní konstrukce a práce</t>
  </si>
  <si>
    <t>9113A1</t>
  </si>
  <si>
    <t>SVODIDLO OCEL SILNIČ JEDNOSTR, ÚROVEŇ ZADRŽ N1, N2 - DODÁVKA A MONTÁŽ</t>
  </si>
  <si>
    <t xml:space="preserve"> "osazení nového ocelového svodidla N2""(mimo most, + koncové díly 8x): "668 = 668,000 [A]</t>
  </si>
  <si>
    <t>9113B1</t>
  </si>
  <si>
    <t>SVODIDLO OCEL SILNIČ JEDNOSTR, ÚROVEŇ ZADRŽ H1 -DODÁVKA A MONTÁŽ</t>
  </si>
  <si>
    <t xml:space="preserve"> "osazení nového ocelového svodidla N2""(mimo most, + koncové díly 7x): "84 = 84,000 [A]</t>
  </si>
  <si>
    <t>91225</t>
  </si>
  <si>
    <t>SMĚROVÉ SLOUPKY KOVOVÉ VČET ODRAZ PÁSKU</t>
  </si>
  <si>
    <t>kovové dle stávajících</t>
  </si>
  <si>
    <t xml:space="preserve"> "doplnění / výměna směrových sloupků: "300 = 300,000 [A]</t>
  </si>
  <si>
    <t>91267</t>
  </si>
  <si>
    <t>ODRAZKY NA SVODIDLA</t>
  </si>
  <si>
    <t xml:space="preserve"> "dle pol. 9113A1: "24 = 24,000 [A]</t>
  </si>
  <si>
    <t xml:space="preserve"> "dle pol. 9113B1: "6 = 6,000 [B]</t>
  </si>
  <si>
    <t xml:space="preserve"> "Celkem: "A+B = 30,000 [C]</t>
  </si>
  <si>
    <t>917212</t>
  </si>
  <si>
    <t>ZÁHONOVÉ OBRUBY Z BETONOVÝCH OBRUBNÍKŮ ŠÍŘ 80MM</t>
  </si>
  <si>
    <t xml:space="preserve"> "nové betonové obruby 80/250 mm do bet. lože C 20/25 n XF3 - 1. úsek: "890 = 890,000 [A]</t>
  </si>
  <si>
    <t>917224</t>
  </si>
  <si>
    <t>SILNIČNÍ A CHODNÍKOVÉ OBRUBY Z BETONOVÝCH OBRUBNÍKŮ ŠÍŘ 150MM</t>
  </si>
  <si>
    <t xml:space="preserve"> "nové betonové obruby 250/150 mm do bet. lože C 20/25 n XF3 - 1. úsek: "480 = 480,000 [A]</t>
  </si>
  <si>
    <t>919113</t>
  </si>
  <si>
    <t>ŘEZÁNÍ ASFALTOVÉHO KRYTU VOZOVEK TL DO 150MM</t>
  </si>
  <si>
    <t xml:space="preserve"> "zaříznutí hrany stávajícího asfaltu pro dobalení nové obrusné vrstvy: "195 = 195,000 [A]</t>
  </si>
  <si>
    <t>931324</t>
  </si>
  <si>
    <t>TĚSNĚNÍ DILATAČ SPAR ASF ZÁLIVKOU MODIFIK PRŮŘ DO 400MM2</t>
  </si>
  <si>
    <t xml:space="preserve"> "zálivka spáry za horka typu N2 vč. provedení adhezního nátěru ploch před aplikací zálivky (rozměry min. 12/25 mm): "195 = 195,000 [A]</t>
  </si>
  <si>
    <t>935842</t>
  </si>
  <si>
    <t>ŽLABY A RIGOLY DLÁŽDĚNÉ Z BETONOVÝCH DLAŽDIC DO BETONU TL 100MM</t>
  </si>
  <si>
    <t xml:space="preserve"> "přídlažba z desek š. 0,25m z betonu C 30/37 - XF4: "400*0,25 = 100,000 [A]</t>
  </si>
  <si>
    <t>96615</t>
  </si>
  <si>
    <t>BOURÁNÍ KONSTRUKCÍ Z PROSTÉHO BETONU</t>
  </si>
  <si>
    <t xml:space="preserve"> "vybourání nebo ubourání stávajících drobných a skrytých konstrukcí v kolizi s navrhovanými konstrukcemi - odborný odhad: "20 = 20,000 [A]</t>
  </si>
  <si>
    <t>96618</t>
  </si>
  <si>
    <t>BOURÁNÍ KONSTRUKCÍ KOVOVÝCH</t>
  </si>
  <si>
    <t>Vybouraný materiál podléhá povinnému odkupu dle směrnice objednatele č.16! Ostatní vč. likvidace (uložení kolejí).</t>
  </si>
  <si>
    <t xml:space="preserve"> "odstranění stávajících kolejí původní vlečky v dl.  9 m (cca 50kg/m) "9*0,05 = 0,450 [A]</t>
  </si>
  <si>
    <t>966357</t>
  </si>
  <si>
    <t>BOURÁNÍ PROPUSTŮ Z TRUB DN DO 500MM</t>
  </si>
  <si>
    <t xml:space="preserve"> "zrušení 2 propustků včetně vybourání čel DN 500mm, dl. cca 2x5m (km, 1,15 ; podél komunikace): "5+5 = 10,000 [A]</t>
  </si>
  <si>
    <t>SO 180</t>
  </si>
  <si>
    <t>02720</t>
  </si>
  <si>
    <t>POMOC PRÁCE ZŘÍZ NEBO ZAJIŠŤ REGULACI A OCHRANU DOPRAVY</t>
  </si>
  <si>
    <t>KPL</t>
  </si>
  <si>
    <t>projednání DIO s dotčenými orgány a zajištění DIR, zahrnuje i příp. náklady spojené s pracemi v nočních hodinách (2 víkendy). _x000d_
Přechodné dopravní značení v majetku zhotovitele._x000d_
2x denně je požadována kontrola přechodného značení (funkčnost, správné umístění).</t>
  </si>
  <si>
    <t>916142</t>
  </si>
  <si>
    <t>DOPRAV SVĚTLO VÝSTRAŽ SOUPRAVA 10KS - MONTÁŽ S PŘESUNEM</t>
  </si>
  <si>
    <t>Směrové desky Z4 s výstražným světlem (souprava) 10 ks vč. akumulátoru - 2 víkendy - 4x osazení za víkend</t>
  </si>
  <si>
    <t xml:space="preserve"> 1*2*4 = 8,000 [A]</t>
  </si>
  <si>
    <t>916143</t>
  </si>
  <si>
    <t>DOPRAV SVĚTLO VÝSTRAŽ SOUPRAVA 10KS - DEMONTÁŽ</t>
  </si>
  <si>
    <t>Směrové desky Z4 s výstražným světlem (souprava) 10 ks vč. akumulátoru - 2 víkendy - 4x demontáž za víkend</t>
  </si>
  <si>
    <t>916149</t>
  </si>
  <si>
    <t>DOPRAVNÍ SVĚTLO VÝSTRAŽNÉ SOUPRAVA 10 KUSŮ - NÁJEMNÉ</t>
  </si>
  <si>
    <t>KSDEN</t>
  </si>
  <si>
    <t>Směrové desky Z4 s výstražným světlem (souprava) 10 ks vč. akumulátoru - 2 víkendy</t>
  </si>
  <si>
    <t xml:space="preserve"> 1*2*2 = 4,000 [A]</t>
  </si>
  <si>
    <t>916182</t>
  </si>
  <si>
    <t>PŘEDZVĚSTNÁ SVĚTELNÁ ŠIPKA - MONTÁŽ S PŘESUNEM</t>
  </si>
  <si>
    <t>Předzvěstná šipka 1ks - 2 víkendy - 4x osazení za víkend</t>
  </si>
  <si>
    <t>916183</t>
  </si>
  <si>
    <t>PŘEDZVĚSTNÁ SVĚTELNÁ ŠIPKA - DEMONTÁŽ</t>
  </si>
  <si>
    <t>Předzvěstná šipka 1ks - 2 víkendy - 4x demontáž za víkend</t>
  </si>
  <si>
    <t>916189</t>
  </si>
  <si>
    <t>PŘEDZVĚSTNÁ SVĚTELNÁ ŠIPKA - NÁJEMNÉ</t>
  </si>
  <si>
    <t>Předzvěstná šipka 1ks - 2 víkendy</t>
  </si>
  <si>
    <t>916362</t>
  </si>
  <si>
    <t>SMĚROVACÍ DESKY Z4 OBOUSTR TŘ RA2- MONTÁŽ S PŘESUNEM</t>
  </si>
  <si>
    <t>Směrové desky Z4 s výstražným světlem (souprava) 10 ks vč. akumulátoru - 2 víkendy - 4x osazení za víkend_x000d_
Směrové desky Z4 samostatné 15 ks - 2 víkendy - 4x osazení za víkend</t>
  </si>
  <si>
    <t xml:space="preserve"> (10+15)*2*4 = 200,000 [A]</t>
  </si>
  <si>
    <t>916363</t>
  </si>
  <si>
    <t>SMĚROVACÍ DESKY Z4 OBOUSTR TŘ RA2 - DEMONTÁŽ</t>
  </si>
  <si>
    <t>Směrové desky Z4 s výstražným světlem (souprava) 10 ks vč. akumulátoru - 2 víkendy - 4x demontáž za víkend_x000d_
Směrové desky Z4 samostatné 15 ks - 2 víkendy - 4x demontáž za víkend</t>
  </si>
  <si>
    <t>916369</t>
  </si>
  <si>
    <t>SMĚROVACÍ DESKY Z4 OBOUSTR TŘ RA2 - NÁJEMNÉ</t>
  </si>
  <si>
    <t>Směrové desky Z4 s výstražným světlem (souprava) 10 ks vč. akumulátoru - 2 víkendy_x000d_
Směrové desky Z4 samostatné 15 ks - 2 víkendy</t>
  </si>
  <si>
    <t xml:space="preserve"> (10+15)*2*2 = 100,000 [A]</t>
  </si>
  <si>
    <t>916712</t>
  </si>
  <si>
    <t>UPEVŇOVACÍ KONSTR - PODKLADNÍ DESKA POD 28KG - MONTÁŽ S PŘESUNEM</t>
  </si>
  <si>
    <t>dle počtu Z4 +_x000d_
dle počtu sloupků DZ s 50% rezervou na zdvojení desek</t>
  </si>
  <si>
    <t xml:space="preserve"> 200+176*1,5 = 464,000 [A]</t>
  </si>
  <si>
    <t>916713</t>
  </si>
  <si>
    <t>UPEVŇOVACÍ KONSTR - PODKLADNÍ DESKA POD 28KG - DEMONTÁŽ</t>
  </si>
  <si>
    <t>916719</t>
  </si>
  <si>
    <t>UPEVŇOVACÍ KONSTR - PODKLAD DESKA POD 28KG - NÁJEMNÉ</t>
  </si>
  <si>
    <t xml:space="preserve"> 100+88*1,5 = 232,000 [A]</t>
  </si>
  <si>
    <t>916G42</t>
  </si>
  <si>
    <t>PŘENOSNÉ DOPRAVNÍ ZNAČKY ZÁKLADNÍ VEL OCEL TŘ RA3 - MONTÁŽ S PŘESUNEM</t>
  </si>
  <si>
    <t>Dopravní značení základní velikosti do 1 m2 10 ks - 2 víkendy - 4x osazení za víkend_x000d_
Zahrnuje příp. polepy DZ.</t>
  </si>
  <si>
    <t xml:space="preserve"> 10*2*4 = 80,000 [A]</t>
  </si>
  <si>
    <t>916G43</t>
  </si>
  <si>
    <t>PŘENOSNÉ DOPRAVNÍ ZNAČKY ZÁKLADNÍ VEL OCEL TŘ RA3 - DEMONTÁŽ S PŘESUN</t>
  </si>
  <si>
    <t>Dopravní značení základní velikosti do 1 m2 10 ks - 2 víkendy - 4x demontáž za víkend</t>
  </si>
  <si>
    <t>916G49</t>
  </si>
  <si>
    <t>PŘENOSNÉ DOPRAVNÍ ZNAČKY ZÁKLADNÍ VELIKOSTI OCELOVÉ TŘ RA3 - NÁJEM</t>
  </si>
  <si>
    <t>Dopravní značení základní velikosti do 1 m2 10 ks - 2 víkendy</t>
  </si>
  <si>
    <t xml:space="preserve"> 10*2*2 = 40,000 [A]</t>
  </si>
  <si>
    <t>916I42</t>
  </si>
  <si>
    <t>PŘENOSNÉ DOPRAVNÍ ZNAČKY 100X150CM OCEL TŘ RA3 - MONTÁŽ S PŘESUNEM</t>
  </si>
  <si>
    <t>Dopravní značení velikosti přes 1 m2 (1,0/1,5m) 6 ks - 2 víkendy - 4x osazení za víkend_x000d_
Zahrnuje příp. polepy DZ.</t>
  </si>
  <si>
    <t xml:space="preserve"> 6*2*4 = 48,000 [A]</t>
  </si>
  <si>
    <t>916I43</t>
  </si>
  <si>
    <t>PŘENOSNÉ DOPRAVNÍ ZNAČKY 100X150CM OCEL TŘ RA3 - DEMONTÁŽ S PŘESUNEM</t>
  </si>
  <si>
    <t>Dopravní značení velikosti přes 1 m2 (1,0/1,5m) 6 ks - 2 víkendy - 4x demontáž za víkend</t>
  </si>
  <si>
    <t>916I49</t>
  </si>
  <si>
    <t>PŘENOSNÉ DOPRAVNÍ ZNAČ 100X150CM OCELOVÉ TŘ RA3 - NÁJEMNÉ</t>
  </si>
  <si>
    <t>Dopravní značení velikosti přes 1 m2 (1,0/1,5m) 6 ks - 2 víkendy</t>
  </si>
  <si>
    <t xml:space="preserve"> 6*2*2 = 24,000 [A]</t>
  </si>
  <si>
    <t>916K52</t>
  </si>
  <si>
    <t xml:space="preserve">SLOUPKY PŘENOSNÝCH DZ Z JÄKL PROFILŮ  - MONTÁŽ S PŘESUNEM</t>
  </si>
  <si>
    <t>dle počtu DZ (u velkých značek 2 sloupky)</t>
  </si>
  <si>
    <t xml:space="preserve"> 80+48*2 = 176,000 [A]</t>
  </si>
  <si>
    <t>916K53</t>
  </si>
  <si>
    <t xml:space="preserve">SLOUPKY PŘENOSNÝCH DZ Z JÄKL PROFILŮ  - DEMONTÁŽ S PŘESUN</t>
  </si>
  <si>
    <t>916K59</t>
  </si>
  <si>
    <t xml:space="preserve">SLOUPKY PŘENOSNÝCH DZ Z JÄKL PROFILŮ  - NÁJEMNÉ</t>
  </si>
  <si>
    <t xml:space="preserve"> 40+24*2 = 88,000 [A]</t>
  </si>
  <si>
    <t>SO 182</t>
  </si>
  <si>
    <t>projednání DIO s dotčenými orgány a zajištění DIR</t>
  </si>
  <si>
    <t>91400</t>
  </si>
  <si>
    <t>DOČASNÉ ZAKRYTÍ NEBO OTOČENÍ STÁVAJÍCÍCH DOPRAVNÍCH ZNAČEK</t>
  </si>
  <si>
    <t>Dočasné zakrytí nebo úpravu stávajícího DZ v rozporu s DIO - etapa 1-6 - prům. 30ks DZ / etapu</t>
  </si>
  <si>
    <t xml:space="preserve"> 6*30 = 180,000 [A]</t>
  </si>
  <si>
    <t>916132</t>
  </si>
  <si>
    <t>DOPRAV SVĚTLO VÝSTRAŽ SOUPRAVA 5KS - MONTÁŽ S PŘESUNEM</t>
  </si>
  <si>
    <t>Dopravní zábrany Z2 s výstražným světlem (souprava) 5 ks vč. akumulátoru 2ks (vždy z obou stran) osazení - 7 etap</t>
  </si>
  <si>
    <t xml:space="preserve"> 2*7 = 14,000 [A]</t>
  </si>
  <si>
    <t>916133</t>
  </si>
  <si>
    <t>DOPRAV SVĚTLO VÝSTRAŽ SOUPRAVA 5KS - DEMONTÁŽ</t>
  </si>
  <si>
    <t>Dopravní zábrany Z2 s výstražným světlem (souprava) 5 ks vč. akumulátoru 2ks (vždy z obou stran) demontáž - 7 etap</t>
  </si>
  <si>
    <t>916139</t>
  </si>
  <si>
    <t>DOPRAVNÍ SVĚTLO VÝSTRAŽNÉ SOUPRAVA 5 KUSŮ - NÁJEMNÉ</t>
  </si>
  <si>
    <t>Dopravní zábrany Z2 s výstražným světlem (souprava) 5 ks vč. akumulátoru 2ks (vždy z obou stran) -_x000d_
- 1. etapa 9 týdnů_x000d_
- 2. etapa 7 týdnů_x000d_
- 3. etapa 2 týdny_x000d_
- 4. etapa 9 týdnů_x000d_
- 5. etapa 27 týdnů (demolice mostu + stavba nového mostu)_x000d_
- 6. etapa 13 týdnů_x000d_
- 7. etapa 5 týdnů</t>
  </si>
  <si>
    <t xml:space="preserve"> 2*(63+49+14+63+189+91+35) = 1008,000 [A]</t>
  </si>
  <si>
    <t>916322</t>
  </si>
  <si>
    <t>DOPRAVNÍ ZÁBRANY Z2 TŘ RA2 - MONTÁŽ S PŘESUNEM</t>
  </si>
  <si>
    <t>916323</t>
  </si>
  <si>
    <t>DOPRAVNÍ ZÁBRANY Z2 TŘ RA2 - DEMONTÁŽ</t>
  </si>
  <si>
    <t>916329</t>
  </si>
  <si>
    <t>DOPRAVNÍ ZÁBRANY Z2 TŘ RA2 - NÁJEMNÉ</t>
  </si>
  <si>
    <t>dle počtu sloupků DZ s 50% rezervou na zdvojení desek</t>
  </si>
  <si>
    <t xml:space="preserve"> 442*1,5 = 663,000 [A]</t>
  </si>
  <si>
    <t xml:space="preserve"> 68432*1,5 = 102648,000 [A]</t>
  </si>
  <si>
    <t>916G32</t>
  </si>
  <si>
    <t>PŘENOSNÉ DOPRAVNÍ ZNAČKY ZÁKLADNÍ VEL OCEL TŘ RA2 - MONTÁŽ S PŘESUNEM</t>
  </si>
  <si>
    <t>Dopravní značení základní velikosti do 1 m2 - osazení -_x000d_
- po celou dobu stavby odbjízdná trasa nákladní dopravy 30ks_x000d_
- etapa 1-6 odbjízdná trasa osobní dopravy 24ks_x000d_
- etapa 1-7 vyznačení uzavírky 20ks_x000d_
Zahrnuje příp. polepy DZ.</t>
  </si>
  <si>
    <t xml:space="preserve"> 1*30+6*24+7*20 = 314,000 [A]</t>
  </si>
  <si>
    <t>916G33</t>
  </si>
  <si>
    <t>PŘENOSNÉ DOPRAVNÍ ZNAČKY ZÁKLADNÍ VEL OCEL TŘ RA2 - DEMONTÁŽ S PŘESUN</t>
  </si>
  <si>
    <t>Dopravní značení základní velikosti do 1 m2 - demontáž -_x000d_
- po celou dobu stavby odbjízdná trasa nákladní dopravy 30ks_x000d_
- etapa 1-6 odbjízdná trasa osobní dopravy 24ks_x000d_
- etapa 1-7 vyznačení uzavírky 20ks</t>
  </si>
  <si>
    <t>916G39</t>
  </si>
  <si>
    <t>PŘENOSNÉ DOPRAVNÍ ZNAČKY ZÁKLADNÍ VELIKOSTI OCELOVÉ TŘ RA2 - NÁJEM</t>
  </si>
  <si>
    <t>Dopravní značení základní velikosti do 1 m2 - pronájem -_x000d_
- po celou dobu stavby odbjízdná trasa nákladní dopravy 30ks_x000d_
- etapa 1-6 odbjízdná trasa osobní dopravy 24ks_x000d_
- etapa 1-7 vyznačení uzavírky 20ks_x000d_
v trvání -_x000d_
- 1. etapa 9 týdnů_x000d_
- 2. etapa 7 týdnů_x000d_
- 3. etapa 2 týdny_x000d_
- 4. etapa 9 týdnů_x000d_
- 5. etapa 27 týdnů (demolice mostu + stavba nového mostu)_x000d_
- 6. etapa 13 týdnů_x000d_
- 7. etapa 5 týdnů</t>
  </si>
  <si>
    <t xml:space="preserve"> 30*(63+49+14+63+189+91+35) = 15120,000 [A]</t>
  </si>
  <si>
    <t xml:space="preserve"> 24*(63+49+14+63+189+91) = 11256,000 [B]</t>
  </si>
  <si>
    <t xml:space="preserve"> 20*(63+49+14+63+189+91+35) = 10080,000 [C]</t>
  </si>
  <si>
    <t>Celkové množství = 36456,000</t>
  </si>
  <si>
    <t>916I32</t>
  </si>
  <si>
    <t>PŘENOSNÉ DOPRAVNÍ ZNAČKY 100X150CM OCEL TŘ RA2 - MONTÁŽ S PŘESUNEM</t>
  </si>
  <si>
    <t>Dopravní značení velikosti přes 1 m2 (1,0/1,5m) - osazení -_x000d_
- po celou dobu stavby odbjízdná trasa nákladní dopravy 26ks_x000d_
- etapa 1-6 odbjízdná trasa osobní dopravy 4ks_x000d_
Zahrnuje příp. polepy DZ.</t>
  </si>
  <si>
    <t xml:space="preserve"> 1*26+6*4 = 50,000 [A]</t>
  </si>
  <si>
    <t>916I33</t>
  </si>
  <si>
    <t>PŘENOSNÉ DOPRAVNÍ ZNAČKY 100X150CM OCEL TŘ RA2 - DEMONTÁŽ S PŘESUNEM</t>
  </si>
  <si>
    <t>Dopravní značení velikosti přes 1 m2 (1,0/1,5m) - demontáž -_x000d_
- po celou dobu stavby odbjízdná trasa nákladní dopravy 26ks_x000d_
- etapa 1-6 odbjízdná trasa osobní dopravy 4ks</t>
  </si>
  <si>
    <t>916I39</t>
  </si>
  <si>
    <t>PŘENOSNÉ DOPRAVNÍ ZNAČ 100X150CM OCELOVÉ TŘ RA2 - NÁJEMNÉ</t>
  </si>
  <si>
    <t>Dopravní značení velikosti přes 1 m2 (1,0/1,5m) - pronájem -_x000d_
- po celou dobu stavby odbjízdná trasa nákladní dopravy 26ks_x000d_
- etapa 1-6 odbjízdná trasa osobní dopravy 4ks_x000d_
v trvání -_x000d_
- 1. etapa 9 týdnů_x000d_
- 2. etapa 7 týdnů_x000d_
- 3. etapa 2 týdny_x000d_
- 4. etapa 9 týdnů_x000d_
- 5. etapa 27 týdnů (demolice mostu + stavba nového mostu)_x000d_
- 6. etapa 13 týdnů_x000d_
- 7. etapa 5 týdnů</t>
  </si>
  <si>
    <t xml:space="preserve"> 26*(63+49+14+63+189+91+35) = 13104,000 [A]</t>
  </si>
  <si>
    <t xml:space="preserve"> 4*(63+49+14+63+189+91) = 1876,000 [B]</t>
  </si>
  <si>
    <t>Celkové množství = 14980,000</t>
  </si>
  <si>
    <t>dle počtu DZ (u Z2 a velkých značek 2 sloupky)</t>
  </si>
  <si>
    <t xml:space="preserve"> 314+(14+50)*2 = 442,000 [A]</t>
  </si>
  <si>
    <t xml:space="preserve"> 36456+(1008+14980)*2 = 68432,000 [A]</t>
  </si>
  <si>
    <t>SO 182.1</t>
  </si>
  <si>
    <t>11372D</t>
  </si>
  <si>
    <t>FRÉZOVÁNÍ ZPEVNĚNÝCH PLOCH ASFALT DROBNÝCH OPRAV A PLOŠ ROZPADŮ DO 2000M2</t>
  </si>
  <si>
    <t>ZAS T1 / T2
vč. odvozu a uskladnění dle dispozic zhotovitele
POZN.: Materiál předmětem povinného odkupu dle platné směrnice zadavatele v době odkupu!
Materiál není odpadem!_x000d_
Z položky bude čerpáno se souhlasem TDI a zástupcem KSUS.</t>
  </si>
  <si>
    <t xml:space="preserve"> </t>
  </si>
  <si>
    <t>Spáry v asfaltové vozovce v místě napojení na stav (i po etapách) a při pokládce po polovinách, podél obrub, říms, naváznosti dvou typů materiálů ad._x000d_
Z položky bude čerpáno se souhlasem TDI a zástupcem KSUS.</t>
  </si>
  <si>
    <t>577212</t>
  </si>
  <si>
    <t>VRSTVY PRO OBNOVU, OPRAVY - SPOJ POSTŘIK DO 0,5KG/M2</t>
  </si>
  <si>
    <t>Z položky bude čerpáno se souhlasem TDI a zástupcem KSUS.</t>
  </si>
  <si>
    <t>5774AE</t>
  </si>
  <si>
    <t>VRSTVY PRO OBNOVU A OPRAVY Z ASF BETONU ACO 11+</t>
  </si>
  <si>
    <t>dle vzorových řezů, dle TP 115_x000d_
Z položky bude čerpáno se souhlasem TDI a zástupcem KSUS.</t>
  </si>
  <si>
    <t>915111</t>
  </si>
  <si>
    <t>VODOROVNÉ DOPRAVNÍ ZNAČENÍ BARVOU HLADKÉ - DODÁVKA A POKLÁDKA</t>
  </si>
  <si>
    <t>915221</t>
  </si>
  <si>
    <t>VODOR DOPRAV ZNAČ PLASTEM STRUKTURÁLNÍ NEHLUČNÉ - DOD A POKLÁDKA</t>
  </si>
  <si>
    <t>SO 190</t>
  </si>
  <si>
    <t>914131</t>
  </si>
  <si>
    <t>DOPRAVNÍ ZNAČKY ZÁKLADNÍ VELIKOSTI OCELOVÉ FÓLIE TŘ 2 - DODÁVKA A MONTÁŽ</t>
  </si>
  <si>
    <t xml:space="preserve"> "SVISLÉ DZ"</t>
  </si>
  <si>
    <t xml:space="preserve"> "osazení nového (obnoveného) SDZ - 1 značka (standardní velikost): "68 = 68,000 [A]</t>
  </si>
  <si>
    <t>914133</t>
  </si>
  <si>
    <t>DOPRAVNÍ ZNAČKY ZÁKLADNÍ VELIKOSTI OCELOVÉ FÓLIE TŘ 2 - DEMONTÁŽ</t>
  </si>
  <si>
    <t>Vybouraný materiál podléhá povinnému odkupu dle směrnice objednatele č.16!_x000d_
POZN.: O zpětném použití rozhodne TDI.</t>
  </si>
  <si>
    <t xml:space="preserve"> "odstranění (obnovovaného) SDZ - 1 značka: "68 = 68,000 [A]</t>
  </si>
  <si>
    <t xml:space="preserve"> "odstranění stáv. SDZ - 1 značka (vč. Z4): "9 = 9,000 [B]</t>
  </si>
  <si>
    <t xml:space="preserve"> "Celkem: "A+B = 77,000 [C]</t>
  </si>
  <si>
    <t>914921</t>
  </si>
  <si>
    <t>SLOUPKY A STOJKY DOPRAVNÍCH ZNAČEK Z OCEL TRUBEK DO PATKY - DODÁVKA A MONTÁŽ</t>
  </si>
  <si>
    <t xml:space="preserve"> "osazení nového (obnoveného) SDZ - 1 sloupek, včetně betonového základu C16/20: "49 = 49,000 [A]</t>
  </si>
  <si>
    <t>914923</t>
  </si>
  <si>
    <t>SLOUPKY A STOJKY DZ Z OCEL TRUBEK DO PATKY DEMONTÁŽ</t>
  </si>
  <si>
    <t>Vybouraný materiál podléhá povinnému odkupu dle směrnice objednatele č.16! Ostatní vč. likvidace (základy)._x000d_
POZN.: O zpětném použití rozhodne TDI.</t>
  </si>
  <si>
    <t xml:space="preserve"> "odstranění SDZ - 1 sloupek, včetně vybourání základu: "49 = 49,000 [A]</t>
  </si>
  <si>
    <t xml:space="preserve"> "odstranění stáv. SDZ - 1 sloupek, včetně vybourání základu (vč. Z4 a IS10c - 2sl.): "6 = 6,000 [B]</t>
  </si>
  <si>
    <t xml:space="preserve"> "Celkem: "A+B = 55,000 [C]</t>
  </si>
  <si>
    <t>1. fáze VDZ, vč. předznačení (vč. příp. vyznačení operativního místa pro realizaci VDZ za provozu, dle TP66)</t>
  </si>
  <si>
    <t xml:space="preserve"> "VODOROVNÉ DZ"</t>
  </si>
  <si>
    <t xml:space="preserve"> "podélné, příčné a šikmé čáry a šipky: "820,2 = 820,200 [A]</t>
  </si>
  <si>
    <t>příp hladké, příp. zvučící.
2. fáze VDZ (vč. vyznačení operativního místa pro realizaci VDZ za provozu, dle TP66)</t>
  </si>
  <si>
    <t>SO 201</t>
  </si>
  <si>
    <t xml:space="preserve"> "dle pol. 96611: "91,476*2,5 = 228,690 [A]</t>
  </si>
  <si>
    <t xml:space="preserve"> "dle pol. 96616: "216,282*2,5 = 540,705 [B]</t>
  </si>
  <si>
    <t xml:space="preserve"> "Celkem: "A+B = 769,395 [C]</t>
  </si>
  <si>
    <t xml:space="preserve"> "dle pol. 12473: "110,026*1,8 = 198,047 [A]</t>
  </si>
  <si>
    <t xml:space="preserve"> "dle pol. 13173.a: "312,45*1,8 = 562,410 [B]</t>
  </si>
  <si>
    <t xml:space="preserve"> "dle pol. 264742 - 264842: "(96+64)*1,13*2,0 = 361,600 [C]</t>
  </si>
  <si>
    <t xml:space="preserve"> "Celkem: "A+B+C = 1122,057 [D]</t>
  </si>
  <si>
    <t>014132</t>
  </si>
  <si>
    <t>POPLATKY ZA SKLÁDKU TYP S-NO (NEBEZPEČNÝ ODPAD)</t>
  </si>
  <si>
    <t>mostní izolace, textilie</t>
  </si>
  <si>
    <t xml:space="preserve"> "dle pol. 97817: "198,987*((0,04*2,6)+(0,02*0,8)) = 23,878 [A]</t>
  </si>
  <si>
    <t xml:space="preserve"> "Ohumusování svahů tl. 200mm - nákup materiálu - dle pol. 18223: "145,118*0,2*1,8 = 52,242 [A]</t>
  </si>
  <si>
    <t>029412</t>
  </si>
  <si>
    <t>OSTATNÍ POŽADAVKY - VYPRACOVÁNÍ MOSTNÍHO LISTU</t>
  </si>
  <si>
    <t>02953</t>
  </si>
  <si>
    <t>OSTATNÍ POŽADAVKY - HLAVNÍ MOSTNÍ PROHLÍDKA</t>
  </si>
  <si>
    <t>vč. přepočtu zatížitelnsti a vypracování plánu kontrol a údržby</t>
  </si>
  <si>
    <t>11120</t>
  </si>
  <si>
    <t>ODSTRANĚNÍ KŘOVIN</t>
  </si>
  <si>
    <t>vč. likvidace dřevní hmoty dle dispozic zhotovitele</t>
  </si>
  <si>
    <t xml:space="preserve"> "Odstranění stávajícího křoví a náletů: "40 = 40,000 [A]</t>
  </si>
  <si>
    <t>11512</t>
  </si>
  <si>
    <t>ČERPÁNÍ VODY DO 1000 L/MIN</t>
  </si>
  <si>
    <t>HOD</t>
  </si>
  <si>
    <t>provádění nad rámec položek zemních prací – odborný odhad
čerpáno v rozsahu dle pokynů objednatele!</t>
  </si>
  <si>
    <t xml:space="preserve"> 500.000000 = 500,000 [A]</t>
  </si>
  <si>
    <t>11527</t>
  </si>
  <si>
    <t>PŘEV VOD NA POVRCHU POTR DN DO 1000MM NEBO ŽLAB R.O. DO 3,6M</t>
  </si>
  <si>
    <t>potrubí ocel / plast / beton ; vč. hrázek, přesunu potrubí v průběhu realizace - kompletní provedení, údržba, odstranění
provedení z materiálu dle dispozic zhotovitele, konstrukce zajištění prostoru pod mostem bude odsouhlasena TDI</t>
  </si>
  <si>
    <t xml:space="preserve"> "Převedení vody potrubím 2x DN 1000mm:" 2*35 = 70,000 [A]</t>
  </si>
  <si>
    <t>12473</t>
  </si>
  <si>
    <t>VYKOPÁVKY PRO KORYTA VODOTEČÍ TŘ. I</t>
  </si>
  <si>
    <t xml:space="preserve"> "Pročištění stávajícího koryta v prům. tl. 0,2m: "20,3*27,1*0,2 = 110,026 [A]</t>
  </si>
  <si>
    <t>vč. dopravy vhodné zeminy (dle ČSN 73 6133) z meziskládky dle dispozic zhotovitele</t>
  </si>
  <si>
    <t xml:space="preserve"> "dle pol. 17110 a 17411: "27,15+61,30 = 88,450 [A]</t>
  </si>
  <si>
    <t xml:space="preserve"> "dle pol. 18223: "145,118*0,2 = 29,024 [A]</t>
  </si>
  <si>
    <t>13173</t>
  </si>
  <si>
    <t>HLOUBENÍ JAM ZAPAŽ I NEPAŽ TŘ. I</t>
  </si>
  <si>
    <t xml:space="preserve"> "výkopy (dle přílohy 6) -"</t>
  </si>
  <si>
    <t xml:space="preserve"> "- O1: "141,4 = 141,400 [A]</t>
  </si>
  <si>
    <t xml:space="preserve"> "- O2: "259,5 = 259,500 [B]</t>
  </si>
  <si>
    <t xml:space="preserve"> "Mezisoučet: "A+B = 400,900 [C]</t>
  </si>
  <si>
    <t xml:space="preserve"> "Odpočet zpětně použitého materiálu (dle pol. 17110 a 17411): "-(27,15+61,30) = -88,450 [D]</t>
  </si>
  <si>
    <t xml:space="preserve"> "Celkem: "C+D = 312,450 [E]</t>
  </si>
  <si>
    <t>vč. odvozu na meziskládku dle dispozic zhotovitele
Výpočet celkového objemu výkopů viz. pol. 13173.a
Součástí položky je i výběr vhodného materiálu!</t>
  </si>
  <si>
    <t xml:space="preserve"> "Zpětně použitý materiál (dle pol. 17110 a 17411): "27,15+61,30 = 88,450 [A]</t>
  </si>
  <si>
    <t>17110</t>
  </si>
  <si>
    <t>ULOŽENÍ SYPANINY DO NÁSYPŮ SE ZHUTNĚNÍM</t>
  </si>
  <si>
    <t>předpoklad 50% z výkopů</t>
  </si>
  <si>
    <t xml:space="preserve"> "Zásyp svahových kuželu ze zeminy vhodné do násypu"</t>
  </si>
  <si>
    <t xml:space="preserve"> "kužel -"</t>
  </si>
  <si>
    <t xml:space="preserve"> "- O1: "15,0+11,7 = 26,700 [A]</t>
  </si>
  <si>
    <t xml:space="preserve"> "- O2: "9,6+18,0 = 27,600 [B]</t>
  </si>
  <si>
    <t xml:space="preserve"> "Celkem: "(A+B)*0,5 = 27,150 [C]</t>
  </si>
  <si>
    <t>17120</t>
  </si>
  <si>
    <t>ULOŽENÍ SYPANINY DO NÁSYPŮ A NA SKLÁDKY BEZ ZHUTNĚNÍ</t>
  </si>
  <si>
    <t xml:space="preserve"> "dle pol. 13173.b (meziskládka): "88,450 = 88,450 [A]</t>
  </si>
  <si>
    <t>17180</t>
  </si>
  <si>
    <t>ULOŽENÍ SYPANINY DO NÁSYPŮ Z NAKUPOVANÝCH MATERIÁLŮ</t>
  </si>
  <si>
    <t>předpoklad 50% z nakupovaného materiálu</t>
  </si>
  <si>
    <t>17280</t>
  </si>
  <si>
    <t>ZŘÍZENÍ TĚSNĚNÍ Z NAKUPOVANÝCH MATERIÁLŮ</t>
  </si>
  <si>
    <t>ze zeminy vhodné dle ČSN 736244, ČL. 5.2, štěrkopísek tl. 300mm</t>
  </si>
  <si>
    <t xml:space="preserve"> "Odvodnění přechodových oblastí (dle přílohy 14): "11,0+11,0 = 22,000 [A]</t>
  </si>
  <si>
    <t>17411</t>
  </si>
  <si>
    <t>ZÁSYP JAM A RÝH ZEMINOU SE ZHUTNĚNÍM</t>
  </si>
  <si>
    <t xml:space="preserve"> "Zásyp základů opěr ze zeminy vhodné dle ČSN 736244, ČL. 5.4 (dle přílohy 14)"</t>
  </si>
  <si>
    <t xml:space="preserve"> "O1: "37,0+5,4+18,7 = 61,100 [A]</t>
  </si>
  <si>
    <t xml:space="preserve"> "O2: "37,4+5,4+18,7 = 61,500 [B]</t>
  </si>
  <si>
    <t xml:space="preserve"> "Celkem: "(A+B)*0,5 = 61,300 [C]</t>
  </si>
  <si>
    <t>17481</t>
  </si>
  <si>
    <t>ZÁSYP JAM A RÝH Z NAKUPOVANÝCH MATERIÁLŮ</t>
  </si>
  <si>
    <t xml:space="preserve"> "Zásyp základů opěr ze zeminy vhodné dle ČSN 736244, ČL. 5.4 (dle přílohy 14) - předpoklad 50% z dovezeného materiálu"</t>
  </si>
  <si>
    <t xml:space="preserve"> "Mezisoučet: "(A+B)*0,5 = 61,300 [C]</t>
  </si>
  <si>
    <t xml:space="preserve"> "Zásypy za opěrou ze zeminy vhodné dle ČSN 736244, ČL. 5.4 (dle přílohy 14)"</t>
  </si>
  <si>
    <t xml:space="preserve"> "O1: "47,0 = 47,000 [D]</t>
  </si>
  <si>
    <t xml:space="preserve"> "O2: "45,4 = 45,400 [E]</t>
  </si>
  <si>
    <t xml:space="preserve"> "Mezisoučet: "D+E = 92,400 [F]</t>
  </si>
  <si>
    <t xml:space="preserve"> "Celkem: "C+F = 153,700 [G]</t>
  </si>
  <si>
    <t xml:space="preserve"> "Přechodový klín ze zeminy vhodné dle ČSN 736244, ČL. 5.6 (dle přílohy 14)"</t>
  </si>
  <si>
    <t xml:space="preserve"> "O1: "27,8 = 27,800 [A]</t>
  </si>
  <si>
    <t xml:space="preserve"> "O2: "25,7 = 25,700 [B]</t>
  </si>
  <si>
    <t xml:space="preserve"> "Celkem: "A+B = 53,500 [C]</t>
  </si>
  <si>
    <t xml:space="preserve"> "Ohumusování svahů tl. 200mm - příprava plochy - dle pol. 18223: "145,118 = 145,118 [A]</t>
  </si>
  <si>
    <t>18223</t>
  </si>
  <si>
    <t>ROZPROSTŘENÍ ORNICE VE SVAHU V TL DO 0,20M</t>
  </si>
  <si>
    <t xml:space="preserve"> "Ohumusování svahů tl. 200mm: "61,861+50,212+22,145+10,9 = 145,118 [A]</t>
  </si>
  <si>
    <t xml:space="preserve"> "Zatravnění svahů""- dle pol. 18223: "145,118 = 145,118 [A]</t>
  </si>
  <si>
    <t xml:space="preserve"> "dle pol. 18223: "145,118*3 = 435,354 [A]</t>
  </si>
  <si>
    <t>21341</t>
  </si>
  <si>
    <t>DRENÁŽNÍ VRSTVY Z PLASTBETONU (PLASTMALTY)</t>
  </si>
  <si>
    <t xml:space="preserve"> "Odvodňovací žebra: "0,15*0,045*2*24,1+0,1*0,045*2*8,2 = 0,399 [A]</t>
  </si>
  <si>
    <t xml:space="preserve"> "Rozšíření pro odvodňovače a trubičky (prům.): "0,45*0,4*0,045*14 = 0,113 [B]</t>
  </si>
  <si>
    <t xml:space="preserve"> "Celkem: "A+B = 0,512 [C]</t>
  </si>
  <si>
    <t>224325</t>
  </si>
  <si>
    <t>PILOTY ZE ŽELEZOBETONU C30/37</t>
  </si>
  <si>
    <t>C30/37 - XA1/XC2 (CZ-TKP18PK)-CI0.40-Dmax22-S4-max.průsak 50mm podle ČSN EN 12 390-8</t>
  </si>
  <si>
    <t xml:space="preserve"> "Pilotové založení (dle přílohy 6) -"</t>
  </si>
  <si>
    <t xml:space="preserve"> "- O1: "90,5 = 90,500 [A]</t>
  </si>
  <si>
    <t xml:space="preserve"> "- O2: "90,5 = 90,500 [B]</t>
  </si>
  <si>
    <t xml:space="preserve"> "Celkem: "A+B = 181,000 [C]</t>
  </si>
  <si>
    <t>224365</t>
  </si>
  <si>
    <t>VÝZTUŽ PILOT Z OCELI 10505, B500B</t>
  </si>
  <si>
    <t>ocel B500B, vč. provedení úprav z hlediska vedení bludných proudů</t>
  </si>
  <si>
    <t xml:space="preserve"> "Piloty - výztuž v mn. 80kg/m3: "181,0*0,08 = 14,480 [A]</t>
  </si>
  <si>
    <t>23217A</t>
  </si>
  <si>
    <t>ŠTĚTOVÉ STĚNY BERANĚNÉ Z KOVOVÝCH DÍLCŮ DOČASNÉ (PLOCHA)</t>
  </si>
  <si>
    <t>materiál v majetku zhotovitele</t>
  </si>
  <si>
    <t xml:space="preserve"> "Dočasné zapažení (dle přílohy 6) - zřízení a údržba: "120,8+128,0+120,8+108,0 = 477,600 [A]</t>
  </si>
  <si>
    <t>23717A</t>
  </si>
  <si>
    <t>ODSTRANĚNÍ ŠTĚTOVÝCH STĚN Z KOVOVÝCH DÍLCŮ V PLOŠE</t>
  </si>
  <si>
    <t>vč. odvozu a uložení dle dispozic zhotovitele - materiál v majetku zhotovitele</t>
  </si>
  <si>
    <t xml:space="preserve"> "Dočasné zapažení (dle přílohy 6) - odstranění: "120,8+128,0+120,8+108,0 = 477,600 [A]</t>
  </si>
  <si>
    <t>264742</t>
  </si>
  <si>
    <t>VRTY PRO PILOTY TŘ I A II D DO 1200MM</t>
  </si>
  <si>
    <t>vč. hluchého vrtání
vč. odvozu vývrtu na recyklační středisko / trvalou skládku dle dispozic zhotovitele
POZN.: Celková dl. pilot 10,0m, vrtatelnost stanovena na základě geotechnického posouzení, položka bude čerpána v rozsahu dle skutečnosti!</t>
  </si>
  <si>
    <t xml:space="preserve"> "Pilotové založení - vrty tř. I / II (dle přílohy 6) -"</t>
  </si>
  <si>
    <t xml:space="preserve"> "- O1: "8*6,0 = 48,000 [A]</t>
  </si>
  <si>
    <t xml:space="preserve"> "- O2: "8*6,0 = 48,000 [B]</t>
  </si>
  <si>
    <t xml:space="preserve"> "Celkem: "A+B = 96,000 [C]</t>
  </si>
  <si>
    <t>264842</t>
  </si>
  <si>
    <t>VRTY PRO PILOTY TŘ III A IV D DO 1200MM</t>
  </si>
  <si>
    <t xml:space="preserve"> "Pilotové založení - vrty tř. III / IV (dle přílohy 6) -"</t>
  </si>
  <si>
    <t xml:space="preserve"> "- O1: "8*4,0 = 32,000 [A]</t>
  </si>
  <si>
    <t xml:space="preserve"> "- O2: "8*4,0 = 32,000 [B]</t>
  </si>
  <si>
    <t xml:space="preserve"> "Celkem: "A+B = 64,000 [C]</t>
  </si>
  <si>
    <t>272325</t>
  </si>
  <si>
    <t>ZÁKLADY ZE ŽELEZOBETONU DO C30/37</t>
  </si>
  <si>
    <t>C30/37 - XA1/XF3/XC2 (CZ-TKP18PK)-CI0.40-Dmax22-S4-provzdušněný-max.průsak 20mm podle ČSN EN 12 390-8
vč. provedení izolačního nátěru (ALP + 2x ALN) na plochách v místech styku se zeminou / kamenivem a vč. výplně a ošetření dilatačních / pracovních spár jednotlivých dílčích celků</t>
  </si>
  <si>
    <t xml:space="preserve"> "Základy (dle přílohy 8+9): "62,0+62,0 = 124,000 [A]</t>
  </si>
  <si>
    <t>272365</t>
  </si>
  <si>
    <t>VÝZTUŽ ZÁKLADŮ Z OCELI 10505, B500B</t>
  </si>
  <si>
    <t>ocel B500B, vč. příp. PKO</t>
  </si>
  <si>
    <t xml:space="preserve"> "Základy - výztuž v mn. 100kg/m3: "124,0*0,1 = 12,400 [A]</t>
  </si>
  <si>
    <t>3</t>
  </si>
  <si>
    <t>Svislé konstrukce</t>
  </si>
  <si>
    <t>31131A</t>
  </si>
  <si>
    <t>ZDI A STĚNY PODP A VOL Z PROST BET DO C20/25</t>
  </si>
  <si>
    <t>C 20/25n XF3 (CZ-TKP18 PK)-Cl 1.0-Dmax22-S3-provzdušněný</t>
  </si>
  <si>
    <t xml:space="preserve"> "Podkladní beton příčné drenáže (dle přílohy 3): "2*0,15*10,0 = 3,000 [A]</t>
  </si>
  <si>
    <t>31717</t>
  </si>
  <si>
    <t>KOVOVÉ KONSTRUKCE PRO KOTVENÍ ŘÍMSY</t>
  </si>
  <si>
    <t>KG</t>
  </si>
  <si>
    <t>hmotnost do 6,0kg/kus</t>
  </si>
  <si>
    <t xml:space="preserve"> "Kotvy římsy vč. vývrtu a vlepení (dle přílohy 13): "(34+35)*6,0 = 414,000 [A]</t>
  </si>
  <si>
    <t>317325</t>
  </si>
  <si>
    <t>ŘÍMSY ZE ŽELEZOBETONU DO C30/37</t>
  </si>
  <si>
    <t>C30/37 - XF4/XD3/XC4 (CZ-TKP18PK)-CI0.40-Dmax22-S4-provdušněný-max.průsak 20mm podle ČSN EN 12 390-8
vč. výplně a ošetření dilatačních / pracovních spár jednotlivých dílčích celků</t>
  </si>
  <si>
    <t xml:space="preserve"> "Římsy (dle přílohy 13): "15,2+15,9 = 31,100 [A]</t>
  </si>
  <si>
    <t>317365</t>
  </si>
  <si>
    <t>VÝZTUŽ ŘÍMS Z OCELI 10505, B500B</t>
  </si>
  <si>
    <t>ocel B500B, vč. příp. PKO a provedení úprav z hlediska vedení bludných proudů</t>
  </si>
  <si>
    <t xml:space="preserve"> "Římsy - výztuž v mn. 215kg/m3: "31,1*0,215 = 6,687 [A]</t>
  </si>
  <si>
    <t>333325</t>
  </si>
  <si>
    <t>MOSTNÍ OPĚRY A KŘÍDLA ZE ŽELEZOVÉHO BETONU DO C30/37</t>
  </si>
  <si>
    <t>C30/37 - XF4/XD3/XC3 (CZ-TKP18PK)-CI0.40-DMAX22-S4-provdušněný-max.průsak 20mm podle ČSN EN 12 390-8
vč. provedení izolačního nátěru (ALP + 2x ALN) na plochách v místech styku se zeminou / kamenivem a vč. výplně a ošetření dilatačních / pracovních spár jednotlivých dílčích celků</t>
  </si>
  <si>
    <t xml:space="preserve"> "Úložné prahy + závěrné zídky (dle přílohy 8+9) -"</t>
  </si>
  <si>
    <t xml:space="preserve"> "- O1: "33,2+17,0 = 50,200 [A]</t>
  </si>
  <si>
    <t xml:space="preserve"> "- O2: "33,2+17,0 = 50,200 [B]</t>
  </si>
  <si>
    <t xml:space="preserve"> "Celkem: "A+B = 100,400 [C]</t>
  </si>
  <si>
    <t>C30/37 - XF2/XD1/XC4 (CZ-TKP18PK)-CI0.40-Dmax22-S4-provdušněný-max.průsak 20mm podle ČSN EN 12 390-8
vč. provedení izolačního nátěru (ALP + 2x ALN) na plochách v místech styku se zeminou / kamenivem a vč. výplně a ošetření dilatačních / pracovních spár jednotlivých dílčích celků, vč. prostupů pro vyvedení drenáže za opěrami</t>
  </si>
  <si>
    <t xml:space="preserve"> "Křídla + ložiskové bloky (dle přílohy 8+9) -"</t>
  </si>
  <si>
    <t xml:space="preserve"> "- O1: "(3,2+3,2)+0,2 = 6,600 [A]</t>
  </si>
  <si>
    <t xml:space="preserve"> "- O2: "(1,9+3,0)+0,2 = 5,100 [B]</t>
  </si>
  <si>
    <t xml:space="preserve"> "Celkem: "A+B = 11,700 [C]</t>
  </si>
  <si>
    <t>333365</t>
  </si>
  <si>
    <t>VÝZTUŽ MOSTNÍCH OPĚR A KŘÍDEL Z OCELI 10505, B500B</t>
  </si>
  <si>
    <t xml:space="preserve"> "Mostní opěry a křídla - výztuž v prům. mn. 100kg/m3: "(100,4+11,7)*0,1 = 11,210 [A]</t>
  </si>
  <si>
    <t>4</t>
  </si>
  <si>
    <t>Vodorovné konstrukce</t>
  </si>
  <si>
    <t>420324</t>
  </si>
  <si>
    <t>PŘECHODOVÉ DESKY MOSTNÍCH OPĚR ZE ŽELEZOBETONU C25/30</t>
  </si>
  <si>
    <t>C25/30 - XF2/XC2 (CZ-TKP18PK)-CI0.40-Dmax22-S4-provdušněný-max.průsak 35mm podle ČSN EN 12 390-8
vč. provedení izolačního nátěru (ALP + 2x ALN) na plochách v místech styku se zeminou / kamenivem</t>
  </si>
  <si>
    <t xml:space="preserve"> "Přechodové desky (dle přílohy 3) -"</t>
  </si>
  <si>
    <t xml:space="preserve"> "- O1: "8,1*0,81 = 6,561 [A]</t>
  </si>
  <si>
    <t xml:space="preserve"> "- O2: "8,1*0,81 = 6,561 [B]</t>
  </si>
  <si>
    <t xml:space="preserve"> "Celkem: "A+B = 13,122 [C]</t>
  </si>
  <si>
    <t>420365</t>
  </si>
  <si>
    <t>VÝZTUŽ PŘECHODOVÝCH DESEK MOSTNÍCH OPĚR Z OCELI 10505, B500B</t>
  </si>
  <si>
    <t xml:space="preserve"> "Přechodové desky - výztuž v mn. 140kg/m3: "13,122*0,14 = 1,837 [A]</t>
  </si>
  <si>
    <t>421336</t>
  </si>
  <si>
    <t>MOSTNÍ NOSNÉ DESKOVÉ KONSTRUKCE Z PŘEDPJATÉHO BETONU C40/50</t>
  </si>
  <si>
    <t>C35/45 - XF2/XD1/XC4 (CZ-TKP18PK)-CI0.20-Dmax22-S4-provdušněný-max.průsak 35mm podle ČSN EN 12 390-8
(beton tř. do C40/50)
vč. provedení izolačního nátěru (ALP + 2x ALN) na plochách v místech styku se zeminou / kamenivem a vč. výplně a ošetření dilatačních / pracovních spár jednotlivých dílčích celků, vč. podskružení</t>
  </si>
  <si>
    <t xml:space="preserve"> "NK (dle přílohy 10): "190,6+40,7 = 231,300 [A]</t>
  </si>
  <si>
    <t>421365</t>
  </si>
  <si>
    <t>VÝZTUŽ MOSTNÍ DESKOVÉ KONSTRUKCE Z OCELI 10505, B500B</t>
  </si>
  <si>
    <t xml:space="preserve"> "NK - výztuž v prům. mn. 180kg/m3: "231,3*0,18 = 41,634 [A]</t>
  </si>
  <si>
    <t>421373</t>
  </si>
  <si>
    <t>VÝZTUŽ MOST NOSNÉ DESK KONSTR PŘEDP Z LAN PRO VNITŘ PŘEDPJ</t>
  </si>
  <si>
    <t>sedmidrátová lana stabilizovaná s velmi nízkou relaxací o jmenovitém průměru 15,7mm a jmenovité průřezové ploše 150 mm2 Y1860 S7
vč.veškerého ochr. obalu, výplně kotvení, vč. nákladů na ověření funkčnosti kotevního systému</t>
  </si>
  <si>
    <t xml:space="preserve"> "NK - předp. výztuž (dle přílohy 11): "7,794 = 7,794 [A]</t>
  </si>
  <si>
    <t>42853</t>
  </si>
  <si>
    <t>MOSTNÍ LOŽISKA HRNCOVÁ PRO ZATÍŽ DO 5,0MN</t>
  </si>
  <si>
    <t>vč. bloku z plastmalty, variabilní přednastavení, výšková rektifikace</t>
  </si>
  <si>
    <t xml:space="preserve"> "Ložiska (dle přílohy 12): "2*2 = 4,000 [A]</t>
  </si>
  <si>
    <t>451312</t>
  </si>
  <si>
    <t>PODKLADNÍ A VÝPLŇOVÉ VRSTVY Z PROSTÉHO BETONU C12/15</t>
  </si>
  <si>
    <t>C12/15 - X0 (CZ-TKP18PK)-CI1.0-Dmax22-S3</t>
  </si>
  <si>
    <t xml:space="preserve"> "Podkladní beton přechodových desek tl. 150mm (dle přílohy 3) -"</t>
  </si>
  <si>
    <t xml:space="preserve"> "- O1: "3,3*8,5*0,15 = 4,208 [A]</t>
  </si>
  <si>
    <t xml:space="preserve"> "- O2: "3,3*8,5*0,15 = 4,208 [B]</t>
  </si>
  <si>
    <t xml:space="preserve"> "Celkem: "A+B = 8,416 [C]</t>
  </si>
  <si>
    <t>45131A</t>
  </si>
  <si>
    <t>PODKLADNÍ A VÝPLŇOVÉ VRSTVY Z PROSTÉHO BETONU C20/25</t>
  </si>
  <si>
    <t xml:space="preserve"> "Odláždění lomovým kamenem - podkladní betony tl. 150mm -"</t>
  </si>
  <si>
    <t xml:space="preserve"> "- svah (okolo křídel): "(3*1,25*5,0*0,8+1*1,5*4,8*2,8)*0,15 = 5,274 [A]</t>
  </si>
  <si>
    <t xml:space="preserve"> "- za křídly: "(3*9,0+1*5,0)*0,15 = 4,800 [B]</t>
  </si>
  <si>
    <t xml:space="preserve"> "Podkladní beton a opěra obrub (zvětšený průřez): "65,0*0,3*0,4 = 7,800 [C]</t>
  </si>
  <si>
    <t xml:space="preserve"> "Celkem: "A+B+C = 17,874 [D]</t>
  </si>
  <si>
    <t>451382</t>
  </si>
  <si>
    <t>PODKL VRSTVY ZE ŽELEZOBET DO C12/15 VČET VÝZTUŽE</t>
  </si>
  <si>
    <t>C12/15 - X0 (CZ-TKP18PK)-CI1.0-Dmax22-S3 ; výztuž z KARI sítí 10/100/100 při obou površích</t>
  </si>
  <si>
    <t xml:space="preserve"> "Podkladní beton základů tl. 200mm (dle přílohy 6) -"</t>
  </si>
  <si>
    <t xml:space="preserve"> "- O1: "13,1 = 13,100 [A]</t>
  </si>
  <si>
    <t xml:space="preserve"> "- O2: "13,1 = 13,100 [B]</t>
  </si>
  <si>
    <t xml:space="preserve"> "Celkem: "A+B = 26,200 [C]</t>
  </si>
  <si>
    <t>46451</t>
  </si>
  <si>
    <t>POHOZ DNA A SVAHŮ Z LOMOVÉHO KAMENE</t>
  </si>
  <si>
    <t>Těžký kamenný zához</t>
  </si>
  <si>
    <t xml:space="preserve"> "Zpevnění stávajícího koryta mezi prahy v prům. tl. 0,5m: "20,3*26,1*0,5 = 264,915 [A]</t>
  </si>
  <si>
    <t>465512</t>
  </si>
  <si>
    <t>DLAŽBY Z LOMOVÉHO KAMENE NA MC</t>
  </si>
  <si>
    <t>DL tl. 200mm s hloubkovým vyspárováním, cem. malta MC 25-XF4</t>
  </si>
  <si>
    <t xml:space="preserve"> "Odláždění lomovým kamenem -"</t>
  </si>
  <si>
    <t xml:space="preserve"> "- svah (okolo křídel): "(3*1,25*5,0*0,8+1*1,5*4,8*2,8)*0,2 = 7,032 [A]</t>
  </si>
  <si>
    <t xml:space="preserve"> "- za křídly: "(3*9,0+1*5,0)*0,2 = 6,400 [B]</t>
  </si>
  <si>
    <t xml:space="preserve"> "Celkem: "A+B = 13,432 [C]</t>
  </si>
  <si>
    <t>467314</t>
  </si>
  <si>
    <t>STUPNĚ A PRAHY VODNÍCH KORYT Z PROSTÉHO BETONU C25/30</t>
  </si>
  <si>
    <t>C 25/30 XF3 (CZ-TKP18 PK)- Cl 1.0-Dmax22-S3-provzdušněný</t>
  </si>
  <si>
    <t xml:space="preserve"> "Ukončení záhozu betonovými prahy 1000/500mm: "(23,0+18,0)*1,0*0,5 = 20,500 [A]</t>
  </si>
  <si>
    <t>575C33</t>
  </si>
  <si>
    <t>LITÝ ASFALT MA IV (OCHRANA MOSTNÍ IZOLACE) 11 TL. 30MM</t>
  </si>
  <si>
    <t xml:space="preserve"> "Odvodňovací proužek š. 0,5m: "2*25,3*0,5 = 25,300 [A]</t>
  </si>
  <si>
    <t>575C65</t>
  </si>
  <si>
    <t>LITÝ ASFALT MA IV (OCHRANA MOSTNÍ IZOLACE) 16 TL. 45MM</t>
  </si>
  <si>
    <t>Ochranná vrstva (ČSN EN 13108-6) 
MA 16 IV</t>
  </si>
  <si>
    <t xml:space="preserve"> "Ochranná vrstva mostní izolace s přesahem na přechod. desky: "8,5*25,3+2*8,5*1,5 = 240,550 [A]</t>
  </si>
  <si>
    <t>58920</t>
  </si>
  <si>
    <t>VÝPLŇ SPAR MODIFIKOVANÝM ASFALTEM</t>
  </si>
  <si>
    <t xml:space="preserve"> "Výplň spar -"</t>
  </si>
  <si>
    <t xml:space="preserve"> "- podél římsy: "2*(32,4+33,9) = 132,600 [A]</t>
  </si>
  <si>
    <t xml:space="preserve"> "- odvodňovacího proužku: "2*25,3 = 50,600 [B]</t>
  </si>
  <si>
    <t xml:space="preserve"> "Celkem: "A+B = 183,200 [C]</t>
  </si>
  <si>
    <t>62592</t>
  </si>
  <si>
    <t>ÚPRAVA POVRCHU BETONOVÝCH PLOCH A KONSTRUKCÍ - STRIÁŽ</t>
  </si>
  <si>
    <t>s provedením rámečku</t>
  </si>
  <si>
    <t xml:space="preserve"> "Ochranný nátěr (dle přílohy 13) - římsy - zdrsnění pochozí části š. do 750mm: "(32,4+33,9)*0,75 = 49,725 [A]</t>
  </si>
  <si>
    <t>711117</t>
  </si>
  <si>
    <t>IZOLACE BĚŽNÝCH KONSTRUKCÍ PROTI ZEMNÍ VLHKOSTI Z PE FÓLIÍ</t>
  </si>
  <si>
    <t>geomembrána s pevností min. 20kN/m a s protažením min. 20%</t>
  </si>
  <si>
    <t xml:space="preserve"> "Odvodnění přechodových oblastí (dle přílohy 14): "2*3,5*11,0 = 77,000 [A]</t>
  </si>
  <si>
    <t>711432</t>
  </si>
  <si>
    <t>IZOLACE MOSTOVEK POD ŘÍMSOU ASFALTOVÝMI PÁSY</t>
  </si>
  <si>
    <t xml:space="preserve"> "Zdvojení izolace pod římsou na NK, záv. zídek + izolace na křídlech: "2*1,45*27,5+(3*2,95+1*1,49)*0,5 = 84,920 [A]</t>
  </si>
  <si>
    <t>711442</t>
  </si>
  <si>
    <t>IZOLACE MOSTOVEK CELOPLOŠNÁ ASFALTOVÝMI PÁSY S PEČETÍCÍ VRSTVOU</t>
  </si>
  <si>
    <t>vč. přípravy podkladu (brokování)</t>
  </si>
  <si>
    <t xml:space="preserve"> "Izolace NK, záv. zídek + přesah přechod. desek: "11,0*27,5+2*1,0*8,5 = 319,500 [A]</t>
  </si>
  <si>
    <t>71150</t>
  </si>
  <si>
    <t>OCHRANA IZOLACE NA POVRCHU</t>
  </si>
  <si>
    <t xml:space="preserve"> "Ochrana izolace pod římsou hliníkovou vložkou na NK: "2*1,45*25,3 = 73,370 [A]</t>
  </si>
  <si>
    <t>711509</t>
  </si>
  <si>
    <t>OCHRANA IZOLACE NA POVRCHU TEXTILIÍ</t>
  </si>
  <si>
    <t>dvě vrstvy 300g/m2
geokompozitní drenážní materiál nebo geosyntetická folie s prolisy o tloušťce nejméně 6 mm (po stlačení)</t>
  </si>
  <si>
    <t xml:space="preserve"> "Ochrana izolace rubu opěr + křídel + přech. desek"</t>
  </si>
  <si>
    <t xml:space="preserve"> "O1: "1,7*11,0+2*6,0+3,0*8,1 = 55,000 [A]</t>
  </si>
  <si>
    <t xml:space="preserve"> "O2: "1,7*11,0+6,0+4,0+3,0*8,1 = 53,000 [B]</t>
  </si>
  <si>
    <t xml:space="preserve"> "Celkem: "(A+B)*2 = 216,000 [C]</t>
  </si>
  <si>
    <t>78382</t>
  </si>
  <si>
    <t>NÁTĚRY BETON KONSTR TYP S2 (OS-B)</t>
  </si>
  <si>
    <t xml:space="preserve"> "Ochranný nátěr (dle přílohy 13) -"</t>
  </si>
  <si>
    <t xml:space="preserve"> "- římsy: "(32,4+33,9)*0,55 = 36,465 [A]</t>
  </si>
  <si>
    <t xml:space="preserve"> "- příčníky: "2*12,4 = 24,800 [B]</t>
  </si>
  <si>
    <t xml:space="preserve"> "Celkem: "A+B = 61,265 [C]</t>
  </si>
  <si>
    <t>78383</t>
  </si>
  <si>
    <t>NÁTĚRY BETON KONSTR TYP S4 (OS-C)</t>
  </si>
  <si>
    <t xml:space="preserve"> "Ochranný nátěr (dle přílohy 13) - římsy - odrazný proužek: "(32,4+33,9)*0,3 = 19,890 [A]</t>
  </si>
  <si>
    <t>86627</t>
  </si>
  <si>
    <t>CHRÁNIČKY Z TRUB OCELOVÝCH DN DO 100MM</t>
  </si>
  <si>
    <t xml:space="preserve"> "Piloty - vystrojení pro zkoušky CHA: "2*10,5 = 21,000 [A]</t>
  </si>
  <si>
    <t>875332</t>
  </si>
  <si>
    <t>POTRUBÍ DREN Z TRUB PLAST DN DO 150MM DĚROVANÝCH</t>
  </si>
  <si>
    <t xml:space="preserve"> "drenáž část. perforovaná DN 150mm za opěrami vč. vyústění -"</t>
  </si>
  <si>
    <t xml:space="preserve"> "- O1: "11,0+2,5 = 13,500 [A]</t>
  </si>
  <si>
    <t xml:space="preserve"> "- O2: "11,0+2,5 = 13,500 [B]</t>
  </si>
  <si>
    <t xml:space="preserve"> "Celkem: "A+B = 27,000 [C]</t>
  </si>
  <si>
    <t>87633</t>
  </si>
  <si>
    <t>CHRÁNIČKY Z TRUB PLASTOVÝCH DN DO 150MM</t>
  </si>
  <si>
    <t xml:space="preserve"> "Chráničky HDPE"" 110/94 v římsách pro vedení IS + přesahy na ukončení, rezervu: "2*(32,4+33,9)+20 = 152,600 [A]</t>
  </si>
  <si>
    <t>87914</t>
  </si>
  <si>
    <t xml:space="preserve">POTRUBÍ ODPADNÍ MOSTNÍCH OBJEKTŮ Z PLAST TRUB  DN DO 200 MM</t>
  </si>
  <si>
    <t xml:space="preserve"> "Odvodnění mostu vč. uchycení: "4*2,1 = 8,400 [A]</t>
  </si>
  <si>
    <t>899521</t>
  </si>
  <si>
    <t>OBETONOVÁNÍ POTRUBÍ Z PROSTÉHO BETONU DO C8/10</t>
  </si>
  <si>
    <t>mezerovitý beton</t>
  </si>
  <si>
    <t xml:space="preserve"> "drenáž část. perforovaná DN 150mm za opěrami - obetonování -"</t>
  </si>
  <si>
    <t xml:space="preserve"> "- O1: "11,0*0,09 = 0,990 [A]</t>
  </si>
  <si>
    <t xml:space="preserve"> "- O2: "11,0*0,09 = 0,990 [B]</t>
  </si>
  <si>
    <t xml:space="preserve"> "Celkem: "A+B = 1,980 [C]</t>
  </si>
  <si>
    <t>9112A3</t>
  </si>
  <si>
    <t>ZÁBRADLÍ MOSTNÍ S VODOR MADLY - DEMONTÁŽ S PŘESUNEM</t>
  </si>
  <si>
    <t>Vybouraný materiál podléhá povinnému odkupu dle směrnice objednatele č.16!</t>
  </si>
  <si>
    <t xml:space="preserve"> "Vybourání zábradlí na mostě: "2*30,6 = 61,200 [A]</t>
  </si>
  <si>
    <t>9112B1</t>
  </si>
  <si>
    <t>ZÁBRADLÍ MOSTNÍ SE SVISLOU VÝPLNÍ - DODÁVKA A MONTÁŽ</t>
  </si>
  <si>
    <t>vč. kotvení, spojovacích součástí, ukončujících a dilatačních přechodů elektroizolačních s povrchovou úpravou dle TZ, TKP, ZTKP</t>
  </si>
  <si>
    <t xml:space="preserve"> "Mostní zábradlí na římsách: "32,4+33,9 = 66,300 [A]</t>
  </si>
  <si>
    <t>9115C1</t>
  </si>
  <si>
    <t>SVODIDLO OCEL MOSTNÍ JEDNOSTR, ÚROVEŇ ZADRŽ H2 - DODÁVKA A MONTÁŽ</t>
  </si>
  <si>
    <t>vč. kotvení, spojovacích součástí, ukončujících a dilatačních přechodů elektroizolačních s povrch. úpravou dle TZ, TKP, ZTKP</t>
  </si>
  <si>
    <t xml:space="preserve"> "Mostní svodidlo (H2) na římsách: "32,4+33,9 = 66,300 [A]</t>
  </si>
  <si>
    <t>91238</t>
  </si>
  <si>
    <t>SMĚROVÉ SLOUPKY Z PLAST HMOT - NÁSTAVCE NA SVODIDLA VČETNĚ ODRAZNÉHO PÁSKU</t>
  </si>
  <si>
    <t xml:space="preserve"> "Mostní svodidlo (H2) na římsách - nástavce: "3+3 = 6,000 [A]</t>
  </si>
  <si>
    <t>91345</t>
  </si>
  <si>
    <t>NIVELAČNÍ ZNAČKY KOVOVÉ</t>
  </si>
  <si>
    <t>nerez</t>
  </si>
  <si>
    <t xml:space="preserve"> "Nivelční značky na mostní konstrukci: "2+3+3+2 = 10,000 [A]</t>
  </si>
  <si>
    <t>91355</t>
  </si>
  <si>
    <t>EVIDENČNÍ ČÍSLO MOSTU</t>
  </si>
  <si>
    <t>vč. sloupku</t>
  </si>
  <si>
    <t>914121</t>
  </si>
  <si>
    <t>DOPRAVNÍ ZNAČKY ZÁKLADNÍ VELIKOSTI OCELOVÉ FÓLIE TŘ 1 - DODÁVKA A MONTÁŽ</t>
  </si>
  <si>
    <t>Označení vodního toku IS15a (na sloupek ev. č. mostu)</t>
  </si>
  <si>
    <t>do betonového lože s opěrou - vzhledem ke zvětšenému průřezu vykázáno zvlášť</t>
  </si>
  <si>
    <t xml:space="preserve"> "Obrubníky 150/250 mm kolem odláždění -"</t>
  </si>
  <si>
    <t xml:space="preserve"> "- svah (okolo křídel): "3*1,25*6,0+1*3,5 = 26,000 [A]</t>
  </si>
  <si>
    <t xml:space="preserve"> "- za křídly: "3*10,0+1*9,0 = 39,000 [B]</t>
  </si>
  <si>
    <t xml:space="preserve"> "Celkem: "A+B = 65,000 [C]</t>
  </si>
  <si>
    <t>919111</t>
  </si>
  <si>
    <t>ŘEZÁNÍ ASFALTOVÉHO KRYTU VOZOVEK TL DO 50MM</t>
  </si>
  <si>
    <t xml:space="preserve"> "Řezání spar kolem římsy: "32,4+33,9 = 66,300 [A]</t>
  </si>
  <si>
    <t>93135</t>
  </si>
  <si>
    <t>TĚSNĚNÍ DILATAČ SPAR PRYŽ PÁSKOU NEBO KRUH PROFILEM</t>
  </si>
  <si>
    <t xml:space="preserve"> "Předtěsnění spar podél římsy: "32,4+33,9 = 66,300 [A]</t>
  </si>
  <si>
    <t>93140</t>
  </si>
  <si>
    <t>MOSTNÍ ZÁVĚRY PODPOVRCHOVÉ</t>
  </si>
  <si>
    <t>mostní závěr z krycího plechu a řezanou vozovkou kompletní provedení vč. ošetření spar, zálivky, dobetonávky</t>
  </si>
  <si>
    <t xml:space="preserve"> "Mostní závěr podpovrchový MZ2""(dle přílohy 15): "12,7 = 12,700 [A]</t>
  </si>
  <si>
    <t>93151</t>
  </si>
  <si>
    <t>MOSTNÍ ZÁVĚRY POVRCHOVÉ POSUN DO 60MM</t>
  </si>
  <si>
    <t>mostní závěr s jednoduchým těsněním kompletní provedení vč. ošetření spar, zálivky, dobetonávky</t>
  </si>
  <si>
    <t xml:space="preserve"> "Mostní závěr povrchový""MZ1 (dle přílohy 15): "12,7 = 12,700 [A]</t>
  </si>
  <si>
    <t>933331</t>
  </si>
  <si>
    <t>ZKOUŠKA INTEGRITY ULTRAZVUKEM V TRUBKÁCH PILOT SYSTÉMOVÝCH</t>
  </si>
  <si>
    <t>na vybrané pilotě každé z opěr, bude určeno v RDS / při realizaci</t>
  </si>
  <si>
    <t>933333</t>
  </si>
  <si>
    <t>ZKOUŠKA INTEGRITY ULTRAZVUKEM ODRAZ METOD PIT PILOT SYSTÉMOVÝCH</t>
  </si>
  <si>
    <t>na každé pilotě</t>
  </si>
  <si>
    <t>935212</t>
  </si>
  <si>
    <t>PŘÍKOPOVÉ ŽLABY Z BETON TVÁRNIC ŠÍŘ DO 600MM DO BETONU TL 100MM</t>
  </si>
  <si>
    <t xml:space="preserve"> "skluzy z betonových žlabovek -"</t>
  </si>
  <si>
    <t xml:space="preserve"> "- vodorovné: "13,5+15,0+10,0 = 38,500 [A]</t>
  </si>
  <si>
    <t xml:space="preserve"> "- ve svahu (+25%): "(3,5+3,0+2,5+8,0)*1,25 = 21,250 [B]</t>
  </si>
  <si>
    <t xml:space="preserve"> "Celkem: "A+B = 59,750 [C]</t>
  </si>
  <si>
    <t>93639</t>
  </si>
  <si>
    <t>ZAÚSTĚNÍ SKLUZŮ (VČET DLAŽBY Z LOM KAMENE)</t>
  </si>
  <si>
    <t xml:space="preserve"> "Zaústění skluzů do příkopu pro malé množství vody: "3 = 3,000 [A]</t>
  </si>
  <si>
    <t>93640.R</t>
  </si>
  <si>
    <t>DROBNÉ DOPLŇK KONSTR KAMENNÉ - ČEDIČOVÉ ŽLABOVKY</t>
  </si>
  <si>
    <t xml:space="preserve"> "Čedičová žlabovka DN90mm: "4*0,25 = 1,000 [A]</t>
  </si>
  <si>
    <t>936533</t>
  </si>
  <si>
    <t>MOSTNÍ ODVODŇOVACÍ SOUPRAVA 500/500</t>
  </si>
  <si>
    <t>POZN.: Drenážní plastbeton vykázán zvlášť.</t>
  </si>
  <si>
    <t xml:space="preserve"> "odvodňovače s kolmým odpadem (dle přílohy 13): "3+3 = 6,000 [A]</t>
  </si>
  <si>
    <t>936541</t>
  </si>
  <si>
    <t>MOSTNÍ ODVODŇOVACÍ TRUBKA (POVRCHŮ IZOLACE) Z NEREZ OCELI</t>
  </si>
  <si>
    <t xml:space="preserve"> "Odvod. nerez trubička""(dle přílohy 13): "8 = 8,000 [A]</t>
  </si>
  <si>
    <t>96611</t>
  </si>
  <si>
    <t>BOURÁNÍ KONSTRUKCÍ Z BETONOVÝCH DÍLCŮ</t>
  </si>
  <si>
    <t xml:space="preserve"> "Vybourání NK - předpjatých nosníků (7ks): "0,54*24,2*7 = 91,476 [A]</t>
  </si>
  <si>
    <t>96616</t>
  </si>
  <si>
    <t>BOURÁNÍ KONSTRUKCÍ ZE ŽELEZOBETONU</t>
  </si>
  <si>
    <t xml:space="preserve"> "Odbourání -"</t>
  </si>
  <si>
    <t xml:space="preserve"> "- vyrovnávacího betonu na NK: "0,095*27,11*7,34 = 18,904 [A]</t>
  </si>
  <si>
    <t xml:space="preserve"> "- opěr: "(10,5+5,2)*9,94 = 156,058 [B]</t>
  </si>
  <si>
    <t xml:space="preserve"> "- křídel: "4*5,0*1,0 = 20,000 [C]</t>
  </si>
  <si>
    <t xml:space="preserve"> "- přechodových desek: "2*0,9*7,4 = 13,320 [D]</t>
  </si>
  <si>
    <t xml:space="preserve"> "Mezisoučet: "A+B+C+D = 208,282 [E]</t>
  </si>
  <si>
    <t xml:space="preserve"> "Pilotové založení - ubourání hlav pilot (dle přílohy 6) -"</t>
  </si>
  <si>
    <t xml:space="preserve"> "- O1: "8*0,5 = 4,000 [F]</t>
  </si>
  <si>
    <t xml:space="preserve"> "- O2: "8*0,5 = 4,000 [G]</t>
  </si>
  <si>
    <t xml:space="preserve"> "Mezisoučet: "F+G = 8,000 [H]</t>
  </si>
  <si>
    <t xml:space="preserve"> "Celkem: "E+H = 216,282 [I]</t>
  </si>
  <si>
    <t>97817</t>
  </si>
  <si>
    <t>ODSTRANĚNÍ MOSTNÍ IZOLACE</t>
  </si>
  <si>
    <t>vč. odvozu a uložení na trvalou skládku nebezpečného odpadu dle dispozic zhotovitele</t>
  </si>
  <si>
    <t xml:space="preserve"> "Odbourání stáv. mostní izolace předpokl. tl. 40mm a ochranné skelné tkaniny (tl. 20mm): "27,11*7,34 = 198,987 [A]</t>
  </si>
  <si>
    <t>SO 202</t>
  </si>
  <si>
    <t xml:space="preserve"> "dle pol. 11318: "5,512*1,4 = 7,717 [A]</t>
  </si>
  <si>
    <t xml:space="preserve"> "dle pol. 96616: "173,616*2,5 = 434,040 [B]</t>
  </si>
  <si>
    <t xml:space="preserve"> "Celkem: "A+B = 441,757 [C]</t>
  </si>
  <si>
    <t xml:space="preserve"> "dle pol. 11332: "24,451*2,0 = 48,902 [A]</t>
  </si>
  <si>
    <t xml:space="preserve"> "dle pol. 13173.a: "164,257*1,8 = 295,663 [B]</t>
  </si>
  <si>
    <t xml:space="preserve"> "Celkem: "A+B = 344,565 [C]</t>
  </si>
  <si>
    <t>mostní izolace</t>
  </si>
  <si>
    <t xml:space="preserve"> "dle pol. 97817: "642,882*0,04*2,6 = 66,860 [A]</t>
  </si>
  <si>
    <t xml:space="preserve"> "Ohumusování kuželů tl. 200mm - nákup materiálu - dle pol. 18223: "1110,047*0,2*1,8 = 399,617 [A]</t>
  </si>
  <si>
    <t>02851</t>
  </si>
  <si>
    <t>PRŮZKUMNÉ PRÁCE DIAGNOSTIKY KONSTRUKCÍ NA POVRCHU</t>
  </si>
  <si>
    <t xml:space="preserve"> "Provedení diagnostiky kotev stáv. nosníků a předpětí v kotevní oblasti, 2ks na každý nosník""(celk. 20ks): "1 = 1,000 [A]</t>
  </si>
  <si>
    <t xml:space="preserve"> "vybourání stávajícího odláždění svahu tl. 80mm pod mostem (zbytek, cca 20%): "(15,11*11,4+15,11*11,4)*0,2*0,08 = 5,512 [A]</t>
  </si>
  <si>
    <t xml:space="preserve"> "vybourání podkladu stávajícího odláždění svahu tl. 100mm pod mostem: "(15,11*11,4+15,11*11,4)*0,1 = 34,451 [A]</t>
  </si>
  <si>
    <t xml:space="preserve"> "dle pol. 17110 a 17411: "1,980+249,562 = 251,542 [A]</t>
  </si>
  <si>
    <t xml:space="preserve"> "Ohumusování kuželů tl. 200mm - doprava materiálu - dle pol. 18223: "1110,047*0,2 = 222,009 [A]</t>
  </si>
  <si>
    <t xml:space="preserve"> "výkopy pro provedení nových opěr: "(10,54+4,3)*11,4*1,15+(4,71+12,395)*11,4*1,15 = 418,799 [A]</t>
  </si>
  <si>
    <t xml:space="preserve"> "Odpočet zpětně použitého materiálu (dle pol. 17110 a 17411): "-(1,980+249,562) = -251,542 [B]</t>
  </si>
  <si>
    <t xml:space="preserve"> "Celkem: "A+B = 167,257 [C]</t>
  </si>
  <si>
    <t>vč. odvozu na meziskládku dle dispozic zhotovitele
Výpočet celkového objemu výkopů viz. pol. 13173.a.
Součástí položky je i výběr vhodného materiálu!</t>
  </si>
  <si>
    <t xml:space="preserve"> "Zpětně použitý materiál (dle pol. 17110 a 17411): "1,980+249,562 = 251,542 [A]</t>
  </si>
  <si>
    <t xml:space="preserve"> "Násyp pod těsnící vrstvou: "0,08*9,9+0,12*9,9 = 1,980 [A]</t>
  </si>
  <si>
    <t xml:space="preserve"> "dle pol. 13173.b (meziskládka): "251,542 = 251,542 [A]</t>
  </si>
  <si>
    <t xml:space="preserve"> "Odvodnění přechodových oblastí- těsnící vrstva: "0,2*9,9+0,23*9,9 = 4,257 [A]</t>
  </si>
  <si>
    <t>předpoklad materiál z výkopů</t>
  </si>
  <si>
    <t xml:space="preserve"> "Zásyp za opěrou a zásyp v líci opěry a svahový kužel: "3,79*9,9+4,29*21,4+4*9,9+4,71*17,12 = 249,562 [A]</t>
  </si>
  <si>
    <t xml:space="preserve"> "Samostatný přechodový klín a drenážní ochranná vrstva ze zeminy vhodné dle ČSN 736244, ČL. 5.6 (dle přílohy 14): "2,77*9,9+3,95*9,9 = 66,528 [A]</t>
  </si>
  <si>
    <t xml:space="preserve"> "Ohumusování kuželů tl. 200mm - příprava plochy - dle pol. 18223: "1110,047 = 1110,047 [A]</t>
  </si>
  <si>
    <t xml:space="preserve"> "Ohumusování kuželů tl. 200mm: "(239,1+211,8+224,4+248,2)*1,202 = 1110,047 [A]</t>
  </si>
  <si>
    <t xml:space="preserve"> "Zatravnění kuželů - dle pol. 18223: "1110,047 = 1110,047 [A]</t>
  </si>
  <si>
    <t xml:space="preserve"> "dle pol. 18223: "1110,047*3 = 3330,141 [A]</t>
  </si>
  <si>
    <t xml:space="preserve"> "Odvod. žebro (tl. 50mm): "2*9,37*0,05 = 0,937 [A]</t>
  </si>
  <si>
    <t>261616</t>
  </si>
  <si>
    <t>VRTY PRO KOTV, INJEKT, MIKROPIL NA POVRCHU TŘ VI D DO 80MM</t>
  </si>
  <si>
    <t>vč. likvidace odpadu (malé množství)</t>
  </si>
  <si>
    <t xml:space="preserve"> "Jádrový vrt skrz vyrovnávací beton a křídlo nosníku pro vložení trubičky DN 50mm: "8*0,45 = 3,600 [A]</t>
  </si>
  <si>
    <t>26165</t>
  </si>
  <si>
    <t>VRTY PRO KOTVENÍ, INJEKTÁŽ A MIKROPILOTY NA POVRCHU TŘ. VI D DO 300MM</t>
  </si>
  <si>
    <t xml:space="preserve"> "Šikmé odvrtání nosníků dl. do 0,5m pro vložení trubky odvodňovače DN 200mm: "2*0,5 = 1,000 [A]</t>
  </si>
  <si>
    <t>285392</t>
  </si>
  <si>
    <t>DODATEČNÉ KOTVENÍ VLEPENÍM BETONÁŘSKÉ VÝZTUŽE D DO 16MM DO VRTŮ</t>
  </si>
  <si>
    <t>POZN.: Pruty výztuže (D16mm) vykázány v rámci pol. 333365.</t>
  </si>
  <si>
    <t xml:space="preserve"> "Kotvení nových částí opěr na stávající betony na hl. 0,2m: "7*72*2 = 1008,000 [A]</t>
  </si>
  <si>
    <t>POZN.: Pruty D12mm dl. 300mm, vč. ohybu, PKO</t>
  </si>
  <si>
    <t xml:space="preserve"> "Kotvení vyrovnávacího betonu do stáv. nosníků na hl. 0,1m: "19*195 = 3705,000 [A]</t>
  </si>
  <si>
    <t xml:space="preserve"> "Podkladní beton příčné drenáže: "0,49*9,9*2 = 9,702 [A]</t>
  </si>
  <si>
    <t xml:space="preserve"> "Kotvy římsy vč. vývrtu a vlepení (dle přílohy 12): "2*60*6,0 = 720,000 [A]</t>
  </si>
  <si>
    <t xml:space="preserve"> "Římsy (dle přílohy 12): "(0,503+0,502)*61,838+0,315*(3,43*2+3,4*2) = 66,450 [A]</t>
  </si>
  <si>
    <t xml:space="preserve"> "Římsy - výztuž v mn. 215kg/m3: "66,45*0,215 = 14,287 [A]</t>
  </si>
  <si>
    <t xml:space="preserve"> "Dřík vč. závěrných zídek a ložiskových bloků + Křídla (dle přílohy 8+9, plocha z tvaru x šířka): "(2,95+3,002)*10,9+(2,25*3,43*2+2,29*3,4*2) = 95,884 [A]</t>
  </si>
  <si>
    <t xml:space="preserve"> "Mostní opěry a křídla, záv. zídky - výztuž v prům. mn. 135kg/m3: "95,884*0,135 = 12,944 [A]</t>
  </si>
  <si>
    <t>422325</t>
  </si>
  <si>
    <t>MOSTNÍ NOSNÉ TRÁMOVÉ KONSTRUKCE ZE ŽELEZOBETONU C30/37</t>
  </si>
  <si>
    <t>C30/37 - XF2/XD1/XC4 (CZ-TKP18PK)-CI0.40-Dmax22-S4-provdušněný-max.průsak 20mm podle ČSN EN 12 390-8
vč. příp. provedení izolačního nátěru (ALP + 2x ALN) na plochách v místech styku se zeminou / kamenivem a vč. výplně a ošetření dilatačních / pracovních spár jednotlivých dílčích celků</t>
  </si>
  <si>
    <t xml:space="preserve"> "Příčníky: "(0,96*(0,58+1,016*4+0,459)+0,54*1,184*5)*2 = 16,191 [A]</t>
  </si>
  <si>
    <t>422365</t>
  </si>
  <si>
    <t>VÝZTUŽ MOSTNÍ TRÁMOVÉ KONSTRUKCE Z OCELI 10505, B500B</t>
  </si>
  <si>
    <t xml:space="preserve"> "Příčníky - výztuž v prům. mn. 220kg/m3: "16,191*0,22 = 3,562 [A]</t>
  </si>
  <si>
    <t>425221</t>
  </si>
  <si>
    <t>SYNCHR ZVED MOST POLE ŠÍŘ DO 14M HMOT DO 400T NA VÝŠ DO 0,5M</t>
  </si>
  <si>
    <t>Kompletní provedení zvednutí a spuštění vč. provizorních základů a provizorní konstrukce pro nadzvednutí mostu (technologie, zřízení, údržba, odstranění)</t>
  </si>
  <si>
    <t xml:space="preserve"> "Pomocné konstrukce"</t>
  </si>
  <si>
    <t xml:space="preserve"> "Přizvednutí krajních polí NK v místě ložisek (do 20mm), š. 11, hm. do 240 t: "2 = 2,000 [A]</t>
  </si>
  <si>
    <t>42852</t>
  </si>
  <si>
    <t>MOSTNÍ LOŽISKA HRNCOVÁ PRO ZATÍŽ DO 2,5MN</t>
  </si>
  <si>
    <t xml:space="preserve"> "Mostní ložiska hrncová: "2*5 = 10,000 [A]</t>
  </si>
  <si>
    <t>434125</t>
  </si>
  <si>
    <t>SCHODIŠŤOVÉ STUPNĚ, Z DÍLCŮ ŽELEZOBETON DO C30/37</t>
  </si>
  <si>
    <t>POZN.: Bet. lože vykázáno zvlášť</t>
  </si>
  <si>
    <t xml:space="preserve"> "2x služební schodiště z bet. dílců: "(0,108*0,75)*(99+103) = 16,362 [A]</t>
  </si>
  <si>
    <t xml:space="preserve"> "Podkladní beton pod opěrou a křídly (půdorysná plocha z tvaru SS x tl. 100 mm): "2*9,416*0,1+2*9,35*0,1 = 3,753 [A]</t>
  </si>
  <si>
    <t xml:space="preserve"> "Podkladní beton -"</t>
  </si>
  <si>
    <t xml:space="preserve"> "- tl. 150mm pro odláždění za křídly a kolem křídel: "(9,123+8,537+8,183+8,571)*0,15 = 5,162 [A]</t>
  </si>
  <si>
    <t xml:space="preserve"> "- tl. 100mm pod zatravňovací dlažbu: "(15,11*11,4+15,11*11,4)*0,1 = 34,451 [B]</t>
  </si>
  <si>
    <t xml:space="preserve"> "Podkladní beton služebního schodiště: "4,52*0,95+4,66*0,95 = 8,721 [C]</t>
  </si>
  <si>
    <t xml:space="preserve"> "Podkladní beton a opěra obrub (zvětšený průřez): "29,52*0,3*0,4 = 3,542 [D]</t>
  </si>
  <si>
    <t xml:space="preserve"> "Celkem: "A+B+C+D = 51,876 [E]</t>
  </si>
  <si>
    <t>457325</t>
  </si>
  <si>
    <t>VYROVNÁVACÍ A SPÁDOVÝ ŽELEZOBETON C30/37</t>
  </si>
  <si>
    <t>C30/37 - XF2/XD1/XC4 (CZ-TKP18PK)-CI0.40-Dmax22-S4-provdušněný-max.průsak 20mm podle ČSN EN 12 390-8</t>
  </si>
  <si>
    <t xml:space="preserve"> "Vyrovnávací ŽB deska na stáv. nosníky: "2,134*59,34 = 126,632 [A]</t>
  </si>
  <si>
    <t>457366</t>
  </si>
  <si>
    <t>VÝZTUŽ VYROVNÁVACÍHO A SPÁDOVÉHO BETONU Z KARI SÍTÍ</t>
  </si>
  <si>
    <t>hm. 7,9kg/m2</t>
  </si>
  <si>
    <t xml:space="preserve"> "Vyrovnávací ŽB deska na stáv. nosníky - výztuž ze sítí 8/100/100, uvažovaný přesah 15%: "60,2*10,9*7,9/1000*1,15 = 5,961 [A]</t>
  </si>
  <si>
    <t xml:space="preserve"> "Odláždění za křídly lomovým kamenem 200mm: "(9,123+8,537+8,183+8,571)*0,2 = 6,883 [A]</t>
  </si>
  <si>
    <t>466921</t>
  </si>
  <si>
    <t>DLAŽBY VEGETAČNÍ Z BETONOVÝCH DLAŽDIC NA SUCHO</t>
  </si>
  <si>
    <t xml:space="preserve"> "Vegetační dlažba na svazích pod mostem: "15,11*11,4+15,11*11,4 = 344,508 [A]</t>
  </si>
  <si>
    <t xml:space="preserve"> "Ukončení dlažeb betonovými prahy: "0,37*12,5+0,36*12,5 = 9,125 [A]</t>
  </si>
  <si>
    <t xml:space="preserve"> "Odvodňovací proužek š. 0,5m: "2*60,5*0,5 = 60,500 [A]</t>
  </si>
  <si>
    <t xml:space="preserve"> "Ochranná vrstva mostní izolace: "8,3*60,5 = 502,150 [A]</t>
  </si>
  <si>
    <t xml:space="preserve"> "- podél římsy: "2*61,84+2*60,24 = 244,160 [A]</t>
  </si>
  <si>
    <t xml:space="preserve"> "- odvodňovacího proužku: "2*60,24 = 120,480 [B]</t>
  </si>
  <si>
    <t xml:space="preserve"> "- podél křídel: "4,414*4 = 17,656 [C]</t>
  </si>
  <si>
    <t xml:space="preserve"> "Celkem: "A+B+C = 382,296 [D]</t>
  </si>
  <si>
    <t xml:space="preserve"> "Ochranný nátěr (dle přílohy 12) - římsy - zdrsnění pochozí části š. do 750mm: "2*60,2*0,75 = 90,300 [A]</t>
  </si>
  <si>
    <t>626111</t>
  </si>
  <si>
    <t>REPROFILACE PODHLEDŮ, SVISLÝCH PLOCH SANAČNÍ MALTOU JEDNOVRST TL 10MM</t>
  </si>
  <si>
    <t>POZN.: Položka bude čerpána se souhlasem a v rozsahu dle požadavku objednatele!</t>
  </si>
  <si>
    <t xml:space="preserve"> "Lehká sanace NK konzol pod nátěrem: "0,45*59,35*2 = 53,415 [A]</t>
  </si>
  <si>
    <t>626112</t>
  </si>
  <si>
    <t>REPROFILACE PODHLEDŮ, SVISLÝCH PLOCH SANAČNÍ MALTOU JEDNOVRST TL 20MM</t>
  </si>
  <si>
    <t xml:space="preserve"> "Sanace líce opěr  a křídel po úroveň základu:" 0,95*10,9+0,92*10,9 = 20,383 [A]</t>
  </si>
  <si>
    <t>62665</t>
  </si>
  <si>
    <t>REINJEKTÁŽ KANÁLKŮ PODÉLNÉHO A PŘÍČNÉHO PŘEDPJETÍ</t>
  </si>
  <si>
    <t xml:space="preserve"> "Provedení sanace a pasivace kotev předpětí, reinjektáž kanálků v kotevní oblasti: "140 = 140,000 [A]</t>
  </si>
  <si>
    <t>711112</t>
  </si>
  <si>
    <t>IZOLACE BĚŽNÝCH KONSTRUKCÍ PROTI ZEMNÍ VLHKOSTI ASFALTOVÝMI PÁSY</t>
  </si>
  <si>
    <t xml:space="preserve"> "Izolace rubu opěr:" 3,15*9,9+3,25*9,9 = 63,360 [A]</t>
  </si>
  <si>
    <t xml:space="preserve"> "Odvodnění přechodových oblastí - těsnící fólie: "1,66*9,9+1,86*9,9 = 34,848 [A]</t>
  </si>
  <si>
    <t xml:space="preserve"> "Zdvojení izolace pod římsou na NK: "1,47*60,5*2 = 177,870 [A]</t>
  </si>
  <si>
    <t xml:space="preserve"> "Izolace NK:" 10,9*60,5 = 659,450 [A]</t>
  </si>
  <si>
    <t xml:space="preserve"> "Ochrana izolace pod římsou hliníkovou vložkou na NK: "1,47*60,5*2 = 177,870 [A]</t>
  </si>
  <si>
    <t xml:space="preserve"> "Ochrana izolace na rubu opěr: "1,24*9,9*2*2 = 49,104 [A]</t>
  </si>
  <si>
    <t>767911</t>
  </si>
  <si>
    <t>OPLOCENÍ Z DRÁTĚNÉHO PLETIVA POZINKOVANÉHO DÁLNIČNÍHO - DEMONTÁŽ A ZPĚTNÁ MONTÁŽ</t>
  </si>
  <si>
    <t xml:space="preserve"> "Přípravné a dokončující práce"</t>
  </si>
  <si>
    <t xml:space="preserve"> "Deomntáž a zpětná montáž oplocení dálnice - odhad: "40 = 40,000 [A]</t>
  </si>
  <si>
    <t xml:space="preserve"> "Nátěr konzol krajních nosníků a nátěr příčníku NK: "0,58*60,44*2+1,67*10,9*2 = 106,516 [A]</t>
  </si>
  <si>
    <t xml:space="preserve"> "Nátěr nášlapu obruby: "0,3*61,85*2 = 37,110 [A]</t>
  </si>
  <si>
    <t xml:space="preserve"> "drenáž část. perforovaná DN 150mm za opěrami vč. vyústění: "2*10,9 = 21,800 [A]</t>
  </si>
  <si>
    <t>87913</t>
  </si>
  <si>
    <t xml:space="preserve">POTRUBÍ ODPADNÍ MOSTNÍCH OBJEKTŮ Z PLAST TRUB  DN DO 150 MM</t>
  </si>
  <si>
    <t xml:space="preserve"> "Odvodnění mostu vč. uchycení, svislý a ležatý svod odvodnění, plastový DN 150: "2*2,9 = 5,800 [A]</t>
  </si>
  <si>
    <t xml:space="preserve"> "drenáž část. perforovaná DN 150mm za opěrami - obetonování: "0,06*9,9*2 = 1,188 [A]</t>
  </si>
  <si>
    <t xml:space="preserve"> "Mostní zábradlí na římsách: "2*68,67 = 137,340 [A]</t>
  </si>
  <si>
    <t>9112B3</t>
  </si>
  <si>
    <t>ZÁBRADLÍ MOSTNÍ SE SVISLOU VÝPLNÍ - DEMONTÁŽ S PŘESUNEM</t>
  </si>
  <si>
    <t xml:space="preserve"> "Vybourání zábradlí na mostě: "2*67,1 = 134,200 [A]</t>
  </si>
  <si>
    <t xml:space="preserve"> "Mostní svodidlo (H2) na římsách: "2*61,84 = 123,680 [A]</t>
  </si>
  <si>
    <t>9115C3</t>
  </si>
  <si>
    <t>SVODIDLO OCEL MOSTNÍ JEDNOSTR, ÚROVEŇ ZADRŽ H2 - DEMONTÁŽ S PŘESUNEM</t>
  </si>
  <si>
    <t xml:space="preserve"> "Vybourání svodidel na mostě: "2*67,1 = 134,200 [A]</t>
  </si>
  <si>
    <t xml:space="preserve"> "Mostní svodidlo (H2) na římsách - nástavce: "6+6 = 12,000 [A]</t>
  </si>
  <si>
    <t xml:space="preserve"> "Nivelční značky nad podporami a v poli: "14 = 14,000 [A]</t>
  </si>
  <si>
    <t>917223</t>
  </si>
  <si>
    <t>SILNIČNÍ A CHODNÍKOVÉ OBRUBY Z BETONOVÝCH OBRUBNÍKŮ ŠÍŘ 100MM</t>
  </si>
  <si>
    <t>do betonového lože s opěrou</t>
  </si>
  <si>
    <t xml:space="preserve"> "Obrubníky 100/250 mm - lemovací -"</t>
  </si>
  <si>
    <t xml:space="preserve"> "- okolo odláždění: "(3,01+1,6+2,5+3)+(3,96+2,05+3,17+2,5)+(3,12+1,6+2,05+2,05)+(3,97+2,15+2,15+2,05) = 40,930 [A]</t>
  </si>
  <si>
    <t xml:space="preserve"> "- podél schodišt: "(18,23+16,12)+(18,94+16,87) = 70,160 [B]</t>
  </si>
  <si>
    <t xml:space="preserve"> "Celkem: "A+B = 111,090 [C]</t>
  </si>
  <si>
    <t xml:space="preserve"> "Obrubníky 150/250 mm - zpevnění za římsami u vozovky: "2*7,4+2*7,36 = 29,520 [A]</t>
  </si>
  <si>
    <t xml:space="preserve"> "Řezání spar kolem římsy: "2*61,84 = 123,680 [A]</t>
  </si>
  <si>
    <t xml:space="preserve"> "Předtěsnění spar podél římsy: "2*60,24 = 120,480 [A]</t>
  </si>
  <si>
    <t>93152</t>
  </si>
  <si>
    <t>MOSTNÍ ZÁVĚRY POVRCHOVÉ POSUN DO 100MM</t>
  </si>
  <si>
    <t xml:space="preserve"> "Mostní závěr povrchový""na OP1/OP4 posun do 80mm (dle přílohy 14): "2*11,4 = 22,800 [A]</t>
  </si>
  <si>
    <t xml:space="preserve"> "Skluzy z betonových žlabovek: "2*19,93+2*19,94 = 79,740 [A]</t>
  </si>
  <si>
    <t xml:space="preserve"> "Zaústění skluzů do příkopu pro malé množství vody: "4 = 4,000 [A]</t>
  </si>
  <si>
    <t xml:space="preserve"> "Čedičová žlabovka DN90mm: "2*0,25 = 0,500 [A]</t>
  </si>
  <si>
    <t xml:space="preserve"> "odvodňovače s excentrickým odtokem a nízkým talířem (dle přílohy 15): "2 = 2,000 [A]</t>
  </si>
  <si>
    <t xml:space="preserve"> "Odvod. nerez trubička pro odvodnění povrchu izolace, DN 50, délka 1,4m: "8 = 8,000 [A]</t>
  </si>
  <si>
    <t>94490</t>
  </si>
  <si>
    <t>OCHRANNÁ KONSTRUKCE</t>
  </si>
  <si>
    <t>POZN.: Vykázáno nad rámec položek bourání a nových kontrukcí, z důvodu provádění stavby za částečného provozu pod mostem, na dálnici. Položka bude čerpána v rozsahu dle pokynů TDI !</t>
  </si>
  <si>
    <t xml:space="preserve"> "Zajištění stavby proti pádu sutě / stavebního materiálu - montážní lávky, zaplachtování, sítě ap. - odhad: "1200 = 1200,000 [A]</t>
  </si>
  <si>
    <t xml:space="preserve"> "- vyrovnávacího betonu na NK: "0,773*75,086 = 58,041 [A]</t>
  </si>
  <si>
    <t xml:space="preserve"> "- opěr, křídel a přechodových desek: "3,61*10,9 = 39,349 [B]</t>
  </si>
  <si>
    <t xml:space="preserve"> "- říms: "(0,568+0,568)*67,1 = 76,226 [C]</t>
  </si>
  <si>
    <t xml:space="preserve"> "Celkem: "A+B+C = 173,616 [D]</t>
  </si>
  <si>
    <t xml:space="preserve"> "Odbourání stáv. mostní izolace předpokl. tl. 40mm: "10,9*58,98 = 642,882 [A]</t>
  </si>
  <si>
    <t>SO 203</t>
  </si>
  <si>
    <t xml:space="preserve"> "dle pol. 12473:" 44,464*1,8 = 80,035 [A]</t>
  </si>
  <si>
    <t xml:space="preserve"> "dle pol. 11332: "24,451*2,0 = 48,902 [B]</t>
  </si>
  <si>
    <t xml:space="preserve"> "dle pol. 13173: "164,257*1,8 = 295,663 [C]</t>
  </si>
  <si>
    <t xml:space="preserve"> "Celkem: "A+B+C = 424,600 [D]</t>
  </si>
  <si>
    <t xml:space="preserve"> "Ohumusování přilehlých ploch / svahů tl. 200mm - nákup materiálu - dle pol. 18223: "56,518*0,2*1,8 = 20,346 [A]</t>
  </si>
  <si>
    <t xml:space="preserve"> "Provedení diagnostiky kotev stáv. nosníků a předpětí v kotevní oblasti, 2ks na každý nosník""(celk. 16ks): "1 = 1,000 [A]</t>
  </si>
  <si>
    <t xml:space="preserve"> "Odstranění stávajícího křoví a náletů: "100 = 100,000 [A]</t>
  </si>
  <si>
    <t xml:space="preserve"> "Převedení vody potrubím 2x DN 1000mm:" 2*31,5 = 63,000 [A]</t>
  </si>
  <si>
    <t xml:space="preserve"> "Pročištění stávajícího koryta v prům. tl. 0,2m: "19,85*11,2*0,2 = 44,464 [A]</t>
  </si>
  <si>
    <t xml:space="preserve"> "dle pol. 17110 a 17411: "2,985+45,841 = 48,826 [A]</t>
  </si>
  <si>
    <t xml:space="preserve"> "Ohumusování přilehlých ploch / svahů tl. 200mm - doprava materiálu - dle pol. 18223: "56,518*0,2 = 11,304 [A]</t>
  </si>
  <si>
    <t xml:space="preserve"> "výkopy okolo opěr: "(4,837+4,573+1,218+1,463)*8,47*1,15 = 117,772 [A]</t>
  </si>
  <si>
    <t xml:space="preserve"> "Odpočet zpětně použitého materiálu (dle pol. 17110 a 17411): "-(2,985+45,841) = -48,826 [B]</t>
  </si>
  <si>
    <t xml:space="preserve"> "Celkem: "A+B = 68,946 [C]</t>
  </si>
  <si>
    <t xml:space="preserve"> "Zpětně použitý materiál (dle pol. 17110 a 17411): "2,985+45,841 = 48,826 [A]</t>
  </si>
  <si>
    <t xml:space="preserve"> "Násyp pod těsnící vrstvou:" 0,219*6,815+0,219*6,815 = 2,985 [A]</t>
  </si>
  <si>
    <t xml:space="preserve"> "dle pol. 13173.b (meziskládka): "48,826 = 48,826 [B]</t>
  </si>
  <si>
    <t xml:space="preserve"> "Odvodnění přechodových oblastí""- těsnící vrstva: "0,22*6,815+0,22*6,815 = 2,999 [A]</t>
  </si>
  <si>
    <t xml:space="preserve"> "Zásyp za opěrou a zásyp v líci opěry a svahový kužel: "((1,22*6,815+1,22*6,815)+(0,962*8,47+0,703*8,47)+(4,44*(3,8+3,25)+4,17*(3,48+3,63)))*0,5 = 45,841 [A]</t>
  </si>
  <si>
    <t>předpoklad 50% z dovezeného materiálu</t>
  </si>
  <si>
    <t xml:space="preserve"> "Zásyp za opěrou a zásyp v líci opěry a svahový kužel ze zeminy vhodné dle ČSN 736244, ČL. 5.4 (dle přílohy 14) "((1,22*6,815+1,22*6,815)+(0,962*8,47+0,703*8,47)+(4,44*(3,8+3,25)+4,17*(3,48+3,63)))*0,5 = 45,841 [A]</t>
  </si>
  <si>
    <t xml:space="preserve"> "Ohumusování přilehlých ploch / svahů tl. 200mm - příprava plochy - dle pol. 18223: "56,518 = 56,518 [A]</t>
  </si>
  <si>
    <t xml:space="preserve"> "Ohumusování přilehlých ploch / svahů tl. 200mm: "(18,05+4,27+16,8+7,9)*1,202 = 56,518 [A]</t>
  </si>
  <si>
    <t xml:space="preserve"> "Zatravnění přilehlých ploch / svahů - dle pol. 18223: "56,518 = 56,518 [A]</t>
  </si>
  <si>
    <t xml:space="preserve"> "dle pol. 18223: "56,518*3 = 169,554 [A]</t>
  </si>
  <si>
    <t xml:space="preserve"> "Odvod. žebro (tl. 50mm): "(2,093+2,084)*0,05 = 0,209 [A]</t>
  </si>
  <si>
    <t xml:space="preserve"> "Jádrový vrt skrz vyrovnávací beton a křídlo nosníku pro vložení trubičky DN 50mm: "4*0,825 = 3,300 [A]</t>
  </si>
  <si>
    <t>POZN.: Pruty výztuže D16mm vykázány v rámci pol. 333365.</t>
  </si>
  <si>
    <t xml:space="preserve"> "Kotvení nových částí opěr na stávající betony na hl. 0,2m: "12*52*2 = 1248,000 [A]</t>
  </si>
  <si>
    <t xml:space="preserve"> "Kotvení vyrovnávacího betonu do stáv. nosníků na hl. 0,1m: "15*40 = 600,000 [A]</t>
  </si>
  <si>
    <t xml:space="preserve"> "Podkladní beton příčné drenáže: "0,055*7,62*2 = 0,838 [A]</t>
  </si>
  <si>
    <t xml:space="preserve"> "Kotvy římsy vč. vývrtu a vlepení (dle přílohy 12): "2*18*6,0 = 216,000 [A]</t>
  </si>
  <si>
    <t xml:space="preserve"> "Římsy (dle přílohy 10): "0,3004*19,095+0,316*18,72 = 11,652 [A]</t>
  </si>
  <si>
    <t xml:space="preserve"> "Římsy - výztuž v mn. 215kg/m3: "11,652*0,215 = 2,505 [A]</t>
  </si>
  <si>
    <t xml:space="preserve"> "Dřík vč. závěrných zdí a křídel: "(2,88*7,92+2,55*7,92)+((0,79+1,8+0,78+1,18)*0,55) = 45,508 [A]</t>
  </si>
  <si>
    <t xml:space="preserve"> "Mostní opěry a křídla, záv. zdi - výztuž v prům. mn. 135kg/m3: "45,508*0,135 = 6,144 [A]</t>
  </si>
  <si>
    <t xml:space="preserve"> "Příčníky:"(1,15+0,922)*7,92 = 16,410 [A]</t>
  </si>
  <si>
    <t xml:space="preserve"> "Příčníky - výztuž v prům. mn. 220kg/m3: "16,410*0,22 = 3,610 [A]</t>
  </si>
  <si>
    <t>425213</t>
  </si>
  <si>
    <t>SYNCHR ZVED MOST POLE ŠÍŘ DO 14M HMOT DO 200T NA VÝŠ DO 1,5M</t>
  </si>
  <si>
    <t xml:space="preserve"> "Přizvednutí celého pole NK v místě opěr (do 1,5m - dle zvolené technologie, pro dosažení obnový opěr a závěrných zdí), š. pole do 12m, hm. do 90 t: "1 = 1,000 [A]</t>
  </si>
  <si>
    <t>42815</t>
  </si>
  <si>
    <t>MOSTNÍ LOŽISKA Z ASFALT PÁSŮ</t>
  </si>
  <si>
    <t>dvojitá nepískovaná lepenka</t>
  </si>
  <si>
    <t xml:space="preserve"> "Asfaltové pásy (lepenka) pro uložení NK: "1,985*7,92+1,57*7,92 = 28,156 [A]</t>
  </si>
  <si>
    <t xml:space="preserve"> "Podkladní beton tl. 150mm pro odláždění kolem křídel a zpevněné plochy:" (57,759+1,918+2,083+93,429+57,378+2,691+2,095)*0,15 = 32,603 [A]</t>
  </si>
  <si>
    <t xml:space="preserve"> "Podkladní beton a opěra obrub (zvětšený průřez): "8,0*0,3*0,4 = 0,960 [B]</t>
  </si>
  <si>
    <t xml:space="preserve"> "Celkem: "A+B = 33,563 [C]</t>
  </si>
  <si>
    <t xml:space="preserve"> "Vyrovnávací ŽB deska na stáv. nosníky: "1,22*11,78 = 14,372 [A]</t>
  </si>
  <si>
    <t xml:space="preserve"> "Vyrovnávací ŽB deska na stáv. nosníky - výztuž ze sítí 8/100/100, uvažovaný přesah 15%: "11,78*8,47*7,9/1000*1,15 = 0,906 [A]</t>
  </si>
  <si>
    <t>45860</t>
  </si>
  <si>
    <t>VÝPLŇ ZA OPĚRAMI A ZDMI Z MEZEROVITÉHO BETONU</t>
  </si>
  <si>
    <t xml:space="preserve"> "Samostatný přechodový klín a drenážní ochranná vrstva: "(1,037*6,82+0,84*6,82)+(0,14*6,82+0,14*6,82) = 14,711 [A]</t>
  </si>
  <si>
    <t xml:space="preserve"> "Zpevnění kolem betonového prahu: "1*0,5*12,2*2 = 12,200 [A]</t>
  </si>
  <si>
    <t xml:space="preserve"> "Odláždění kolem křídel a zpevněných ploch vč. koryta lomovým kamenem 200mm: "(57,759+93,429+57,378+1,92+2,083+2,095+2,069)*0,2 = 43,347 [A]</t>
  </si>
  <si>
    <t xml:space="preserve"> "Ukončení dlažeb betonovými prahy: "0,5*1*12,2*2 = 12,200 [A]</t>
  </si>
  <si>
    <t xml:space="preserve"> "Ochranná vrstva mostní izolace: "6,82*14,53 = 99,095 [A]</t>
  </si>
  <si>
    <t xml:space="preserve"> "Výplň spar podél římsy: "17,54+17,47 = 35,010 [A]</t>
  </si>
  <si>
    <t xml:space="preserve"> "Sanace líce opěr  a křídel po úroveň základu prov. kce: "(0,96*7,92)+(3,47*0,86+2,12*0,86)+(3,01*0,86+1,62*0,86) = 16,392 [A]</t>
  </si>
  <si>
    <t xml:space="preserve"> "Plocha NK ze zdola a z boku: "9,203*11,065 = 101,831 [B]</t>
  </si>
  <si>
    <t xml:space="preserve"> "Celkem: "A+B = 118,223 [C]</t>
  </si>
  <si>
    <t xml:space="preserve"> "Provedení sanace kotev předpínací výztuže"", reinjektáž kanálků v kotevní oblasti: "13*2*8 = 208,000 [A]</t>
  </si>
  <si>
    <t xml:space="preserve"> "Izolace rubu opěr:"(12,8*9,765+12,8*9,72) = 249,408 [A]</t>
  </si>
  <si>
    <t xml:space="preserve"> "Odvodnění přechodových oblastí - těsnící fólie: "2*1,81*6,815 = 24,670 [A]</t>
  </si>
  <si>
    <t xml:space="preserve"> "Zdvojení izolace pod římsou na NK: "0,712*17,54+0,712*17,47 = 24,927 [A]</t>
  </si>
  <si>
    <t xml:space="preserve"> "Izolace NK:" 7,92*17,5 = 138,600 [A]</t>
  </si>
  <si>
    <t xml:space="preserve"> "Ochrana izolace pod římsou hliníkovou vložkou na NK: "0,712*17,54+0,712*17,47 = 24,927 [A]</t>
  </si>
  <si>
    <t xml:space="preserve"> "Ochrana izolace na rubu opěr: "(12,8*9,765+12,8*9,72)*2 = 498,816 [A]</t>
  </si>
  <si>
    <t xml:space="preserve"> "Nátěry OS-B: "0,98*(11,065+10,99) = 21,614 [A]</t>
  </si>
  <si>
    <t xml:space="preserve"> "Nátěry OS-C (obruby): "0,32*(19,095+18,72) = 12,101 [A]</t>
  </si>
  <si>
    <t xml:space="preserve"> "drenáž část. perforovaná DN 150mm za opěrami vč. vyústění: "11,35+11,29 = 22,640 [A]</t>
  </si>
  <si>
    <t xml:space="preserve"> "Chráničky HDPE 110/94 v římse pro vedení IS + přesahy na ukončení, rezervu: "2*18,72+10 = 47,440 [A]</t>
  </si>
  <si>
    <t xml:space="preserve"> "drenáž část. perforovaná DN 150mm za opěrami - obetonování: "0,06*7,62*2 = 0,914 [A]</t>
  </si>
  <si>
    <t xml:space="preserve"> "Vybourání zábradlí na mostě: "2*16,61 = 33,220 [A]</t>
  </si>
  <si>
    <t>9117C1</t>
  </si>
  <si>
    <t>SVOD OCEL ZÁBRADEL ÚROVEŇ ZADRŽ H2 - DODÁVKA A MONTÁŽ</t>
  </si>
  <si>
    <t>vč. kotvení, spojovacích součástí, ukončujících a dilatačních přechodů s povrchovou úpravou dle TZ, TKP, ZTKP</t>
  </si>
  <si>
    <t xml:space="preserve"> "Mostní zábradelní svodidlo s vodorovnou výplní na římsách: "19,095+18,72 = 37,815 [A]</t>
  </si>
  <si>
    <t xml:space="preserve"> "Mostní svodidlo (H2) na římsách - nástavce: "2+2 = 4,000 [A]</t>
  </si>
  <si>
    <t xml:space="preserve"> "Nivelční značky na mostě: "6 = 6,000 [A]</t>
  </si>
  <si>
    <t xml:space="preserve"> "Obrubníky 100/250 mm - lemovací okolo odláždění: "4,85+3,665+3,785+3,454 = 15,754 [A]</t>
  </si>
  <si>
    <t xml:space="preserve"> "Obrubníky 150/250 mm - zpevnění za římsami u vozovky: "4*2,0 = 8,000 [A]</t>
  </si>
  <si>
    <t xml:space="preserve"> "Řezání spar kolem římsy: "17,54+17,47 = 35,010 [A]</t>
  </si>
  <si>
    <t xml:space="preserve"> "Předtěsnění spar podél římsy: "17,54+17,47 = 35,010 [A]</t>
  </si>
  <si>
    <t xml:space="preserve"> "Mostní závěr (dle přílohy 10): "12,13+12,065 = 24,195 [A]</t>
  </si>
  <si>
    <t xml:space="preserve"> "Skluzy z betonových žlabovek: "(5,33+8,605+5,805+6,645)*1,202 = 31,715 [A]</t>
  </si>
  <si>
    <t xml:space="preserve"> "Odvod. nerez trubička pro odvodnění povrchu izolace, DN 50mm"", délka 0,825m: "4 = 4,000 [A]</t>
  </si>
  <si>
    <t xml:space="preserve"> "Vybourání betonových panelů ve svahu koryta: "(0,978+0,978)*32 = 62,592 [A]</t>
  </si>
  <si>
    <t xml:space="preserve"> "- vyrovnávacího betonu na NK: "0,68*17,5 = 11,900 [A]</t>
  </si>
  <si>
    <t xml:space="preserve"> "- opěr a křídel: "2,677*7,92*2 = 42,404 [B]</t>
  </si>
  <si>
    <t xml:space="preserve"> "- říms: "2*0,14*16,61 = 4,651 [C]</t>
  </si>
  <si>
    <t xml:space="preserve"> "Celkem: "A+B+C = 58,955 [D]</t>
  </si>
  <si>
    <t xml:space="preserve"> "Odbourání stáv. mostní izolace předpokl. tl. 40mm: "7,92*16,61 = 131,551 [A]</t>
  </si>
  <si>
    <t>VON</t>
  </si>
  <si>
    <t>02520</t>
  </si>
  <si>
    <t>ZKOUŠENÍ MATERIÁLŮ NEZÁVISLOU ZKUŠEBNOU</t>
  </si>
  <si>
    <t>podrobné zatřídění PAU, posouzení zemin vybouraných materiálů z hlediska vhodnosti zpětného použití_x000d_
Z položky bude čerpáno se souhlasem TDI a zástupcem KSUS.</t>
  </si>
  <si>
    <t>02620</t>
  </si>
  <si>
    <t>ZKOUŠENÍ KONSTRUKCÍ A PRACÍ NEZÁVISLOU ZKUŠEBNOU</t>
  </si>
  <si>
    <t>Zkoušky únosnosti pláně, dle TP_x000d_
Z položky bude čerpáno se souhlasem TDI a zástupcem KSUS.</t>
  </si>
  <si>
    <t>02730</t>
  </si>
  <si>
    <t>POMOC PRÁCE ZŘÍZ NEBO ZAJIŠŤ OCHRANU INŽENÝRSKÝCH SÍTÍ</t>
  </si>
  <si>
    <t>Vytyčení inženýrských sítí jejich správci - zajištění vytýčení veškerých stávajících inženýrských sítí (včetně úhrady za vytýčení), odpovědnost za jejich neporušení během výstavby a zpětné předání pro všechny SO jejich správcům.</t>
  </si>
  <si>
    <t>02910</t>
  </si>
  <si>
    <t>OSTATNÍ POŽADAVKY - ZEMĚMĚŘICKÁ MĚŘENÍ VE VÝSTAVBĚ</t>
  </si>
  <si>
    <t>- vytyčení stávajících IS , seznam sítí čerpat z koordinačních výkresů_x000d_
- vytyčení hranice staveniště, vč.vyhotovení vytyčovacího protokolu stavby_x000d_
- průběžné geodetické zaměřování dle potřeby stavby a postupu výstavby</t>
  </si>
  <si>
    <t>029113</t>
  </si>
  <si>
    <t>OSTATNÍ POŽADAVKY - GEODETICKÉ ZAMĚŘENÍ - CELKY</t>
  </si>
  <si>
    <t xml:space="preserve">Geodetické práce (nad rámec položek SP) - zaměření skutečného stavu_x000d_
Položka zahrnuje:     _x000d_
1. Geodet zhotovitele provede zaměření dotčených úseků pro ZPS (polohopis) a DI+TI (Dopravní a Technická Infrastruktura)_x000d_
2. Geodet zhotovitele do DTM sám vytvoří a nahraje data ZPS (Metodika od ČUZK zde:_x000d_
https://www.cuzk.gov.cz/DMVS/Metodika/Metodika_pro_geodety_k_aktualizaci_DTM_v2-1_final.aspx) –_x000d_
následně předá pak informaci / protokol o úspěšném nahrání._x000d_
3. Geodet zhotovitele požádá zástupce objednatele o vydání neveřejných dat DTM pro zpracování DI+TI – dodá mapku s vyznačeným rozsahem nebo se může využít přehledná situace stavby (pro výdej dat DI+TI není nutné čekat na úplný závěr stavby)_x000d_
4. Zástupce objednatele požádá e-mailem o vydání neveřejných dat externího editora, firmu GRID a.s. (na mail zbynek@grid.cz a v kopii kopackova@grid.cz), přiloží mapku (rozsah) a kontakt na geodeta zhotovitele._x000d_
5. GRID skrze ISDMVS zažádá o výdej neveřejných dat, po vydání data předá zpět geodetovi dodavatele a v kopii informuje zástupce objednatele_x000d_
6. Geodet zhotovitele upraví data a aktualizuje DI+TI, upravená data v JVF předá zpět na GRID, v kopii informuje zástupce objednatele_x000d_
7. GRID provede kontrolu a nahraje data_x000d_
8. GRID případně reklamuje chybu a opravené znovu nahraje_x000d_
9. Protokol o úspěšném nahrání GRID předává na zástupce objednatele a geodeta zhotovotele</t>
  </si>
  <si>
    <t>Geodetické práce (nad rámec položek SP) - vytýčení, sledování mostů (body HVB s nucenou centrací)</t>
  </si>
  <si>
    <t>02943</t>
  </si>
  <si>
    <t>OSTATNÍ POŽADAVKY - VYPRACOVÁNÍ RDS</t>
  </si>
  <si>
    <t xml:space="preserve">Položka zahrnuje:  _x000d_
- vypracování realizační dokumentace stavby, VTD a dodavatelské dokumentace_x000d_
- Realizační dokumentace stavby v rozsahu dle požadavků objednatele včetně zapracování všech podmínek a požadavků stavebního povolení a podmínek stanovených zadávací dokumentací.  _x000d_
- Dokumentace bude zpracována pro všechny objekty dle čl. 6.1.2 (TKP D kap. 6, příl. 5); jejím předmětem je dokumentace všech zhotovovaných a pomocných konstrukcí a prací nutných ke stavbě objektu.  _x000d_
- Součástí je předání dokumentace v tištěné podobě v počtu 4 paré a předání v elektonické podobě (rozsah a uspořádání odpovídající podobě tištěné) v uzavřeném (PDF) a otevřeném formátu (DWG, XLS, DOC, apod.). _x000d_
- RDS bude zahrnovat havarijní plán, protipovodňový plán, BOZP plán,  a projekt dopravně inženýrských opatření.</t>
  </si>
  <si>
    <t>02944</t>
  </si>
  <si>
    <t>OSTAT POŽADAVKY - DOKUMENTACE SKUTEČ PROVEDENÍ V DIGIT FORMĚ</t>
  </si>
  <si>
    <t>Zahrnuje předání dokumentace v tištěné podobě v počtu 4 paré a předání v elektonické podobě (rozsah a uspořádání odpovídající podobě tištěné) v uzavřeném (PDF) a otevřeném formátu (DWG, XLS, DOC, apod.).</t>
  </si>
  <si>
    <t>02945</t>
  </si>
  <si>
    <t>OSTAT POŽADAVKY - GEOMETRICKÝ PLÁN</t>
  </si>
  <si>
    <t>02946</t>
  </si>
  <si>
    <t>OSTAT POŽADAVKY - FOTODOKUMENTACE</t>
  </si>
  <si>
    <t xml:space="preserve">Položka zahrnuje:     _x000d_
Před vlastním zahájením stavebních prací se doporučuje provést prohlídku a zdokumentovat stav současného stavu objízdných tras, komunikací, mostů používaných stavbou, vzrostlé zeleně a staveb dotčených výstavbou, které nejsou majetkem investora včetně oplocení pozemků. _x000d_
Z této technické prohlídky (pasportizace) bude Zhotovitelem pořízen záznam. Po dokončení prací provede Zhotovitel tzv. Repasportizaci, kdy zaznamená stav po dokončení díla.</t>
  </si>
  <si>
    <t>02960</t>
  </si>
  <si>
    <t>OSTATNÍ POŽADAVKY - ODBORNÝ DOZOR</t>
  </si>
  <si>
    <t>dozor zodpovědného geotechnika stavby_x000d_
Z položky bude čerpáno se souhlasem TDI a zástupcem KSUS.</t>
  </si>
  <si>
    <t>02991</t>
  </si>
  <si>
    <t>OSTATNÍ POŽADAVKY - INFORMAČNÍ TABULE</t>
  </si>
  <si>
    <t xml:space="preserve"> "Dopravní značení na stavbě - Tabule `STŘEDOČESKÝ KRAJ, OMLOUVÁME SE ZA DOČASNÉ OMEZENÍ`: "2 = 2,000 [A]</t>
  </si>
  <si>
    <t>Místo realizace projektu bude osazeno dvěma velkoplošnými reklamními panely/billboardy dle pravidel publicity dotačního příslušného dotačního programu, po schválení objednatelem. _x000d_
Pol. zahrnuje pronájem – výrobu, montáž a demontáž si zajistí zhotovitel stavebních prací.</t>
  </si>
  <si>
    <t xml:space="preserve"> "Informační tabule v průběhu stavby "2 = 2,000 [A]</t>
  </si>
  <si>
    <t>03101.R</t>
  </si>
  <si>
    <t>ZAŘÍZENÍ STAVENIŠTĚ - ZŘÍZENÍ</t>
  </si>
  <si>
    <t xml:space="preserve">Kompletní zařízení staveniště pro celou stavbu  včetně zajištění potřebných povolení a rozhodnutí.   _x000d_Položka zahrnuje náklady spojené se staveništními komunikacemi, oplocením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náklad na zajištění havarijní sady na stavbách, které ji případně mohou vyžadovat, náklady na zajištění opatření BOZP, kancelářské plochy pro potřeby zhotovitele a zástupce investora, sociální zařízení, zajištění skladovacích ploch a prostor pro potřeby stavby.</t>
  </si>
  <si>
    <t>03102.R</t>
  </si>
  <si>
    <t>ZAŘÍZENÍ STAVENIŠTĚ - PROVOZ</t>
  </si>
  <si>
    <t>KPLMĚS</t>
  </si>
  <si>
    <t>zahrnuje pronájem a provoz ZS - Komplexní ostrahu a zabezpečení staveniště. Monitoring vlivu stavby na okolní prostředí (hluk, prašnost, doprava).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
POZN.: ZS po dobu 17 měsíců (skutečnost dle harmonogramu zhotovitele)</t>
  </si>
  <si>
    <t>03103.R</t>
  </si>
  <si>
    <t>ZAŘÍZENÍ STAVENIŠTĚ - DEMONTÁŽ</t>
  </si>
  <si>
    <t>zahrnuje kompletní demontáž ZS (provizorní přístupové cesty, buňky, sanita, oplocení apod.) vč. následného uvedení ploch ZS do původního, resp. dohodnutého stavu</t>
  </si>
  <si>
    <t>SO 100</t>
  </si>
  <si>
    <t>014211</t>
  </si>
  <si>
    <t>doplnění nedostatku ornice na ohumusování</t>
  </si>
  <si>
    <t xml:space="preserve"> 88,11-31,5 = 56,610 [A]</t>
  </si>
  <si>
    <t xml:space="preserve"> "Celkové množství "56.610000 = 56,610 [B]</t>
  </si>
  <si>
    <t>015111</t>
  </si>
  <si>
    <t xml:space="preserve">POPLATKY ZA LIKVIDACI ODPADŮ NEKONTAMINOVANÝCH - 17 05 04  VYTĚŽENÉ ZEMINY A HORNINY -  I. TŘÍDA TĚŽITELNOSTI</t>
  </si>
  <si>
    <t>zemina předpoklad 1,8 t/m3
kámen předpoklad 2,6 t/m3
kamenivo předpoklad 2,0 t/m3</t>
  </si>
  <si>
    <t xml:space="preserve"> "z pol. 11317 "253*2,6 = 657,800 [A]</t>
  </si>
  <si>
    <t xml:space="preserve"> "z pol. 11332 "474,54*2,0 = 949,080 [B]</t>
  </si>
  <si>
    <t xml:space="preserve"> "z pol.  12273 "698,16*1,8 = 1256,688 [C]</t>
  </si>
  <si>
    <t xml:space="preserve"> "Celkové množství "2863.568000 = 2863,568 [D]</t>
  </si>
  <si>
    <t>015130</t>
  </si>
  <si>
    <t xml:space="preserve">POPLATKY ZA LIKVIDACI ODPADŮ NEKONTAMINOVANÝCH - 17 03 02  VYBOURANÝ ASFALTOVÝ BETON BEZ DEHTU</t>
  </si>
  <si>
    <t>živičné směsy předpoklad 2,4 t/m3</t>
  </si>
  <si>
    <t xml:space="preserve"> "z pol. 11313 "31,68*2,4 = 76,032 [A]</t>
  </si>
  <si>
    <t xml:space="preserve"> "Celkové množství "76.032000 = 76,032 [B]</t>
  </si>
  <si>
    <t>015140</t>
  </si>
  <si>
    <t xml:space="preserve">POPLATKY ZA LIKVIDACI ODPADŮ NEKONTAMINOVANÝCH - 17 01 01  BETON Z DEMOLIC OBJEKTŮ, ZÁKLADŮ TV</t>
  </si>
  <si>
    <t>beton
předpoklad 2,4 t/m3</t>
  </si>
  <si>
    <t xml:space="preserve"> "z pol. 11351 "708,4*0,05*0,15*2,4 = 12,751 [A]</t>
  </si>
  <si>
    <t xml:space="preserve"> "Celkové množství "12.751000 = 12,751 [B]</t>
  </si>
  <si>
    <t xml:space="preserve">Dopravně inžernýrská opatření po celou dobu výstavby, položka zahrnuje opatření k regulaci dopravy v místě staveniště  a vyznační a údržbu značení objízdných tras   
Položka zahrnuje kompletní dopravně inženýrská opatření v průběhu celé stavby, zahrnuje pronájem dopravního znační - tzn. osazení, přesuny a odvoz provizorního dopravního značení. Zahrnuje dočasné dopravní značení, SSZ, dopravní zařízení (např citybloky, provizorní betonová a ocelová svodidla, světelné výstražné zařízení atd.) oplocení a všechny související práce po dobu trvání stavby. Součástí položky je i údržba a péče o dopravně inženýrská opatření v průběhu celé stavby. Součástí položky je vyřízení DIR včetně jeho projednání.</t>
  </si>
  <si>
    <t xml:space="preserve"> 1 = 1,000 [A]</t>
  </si>
  <si>
    <t xml:space="preserve"> "Celkové množství "1.000000 = 1,000 [B]</t>
  </si>
  <si>
    <t>Zajištění inženýrských sítí před zahájením stavebních prací a během realizace stavby dle požadavku správců.
Nutné vytyčení všech pozemních sítí s protokolárním zápisem příslušných správců.
Přesnou polohu pozemních vedení ověřit ručně kopanými sondami. Přechody nutno ochránit.</t>
  </si>
  <si>
    <t>02811</t>
  </si>
  <si>
    <t>PRŮZKUMNÉ PRÁCE GEOTECHNICKÉ NA POVRCHU</t>
  </si>
  <si>
    <t>zkoušky podloží</t>
  </si>
  <si>
    <t>OSTATNÍ POŽADAVKY - ZEMĚMĚŘIČSKÁ MĚŘENÍ</t>
  </si>
  <si>
    <t>Veškerá zaměření nutná k realizaci díla (např. vytyčení stavby, potřebná zaměření a geodetické práce v průběhu výstavby, obvod staveniště apod.) a k uvedení stavby do užívání a řádnému předání dokončeného díla. Včetně ochrany vytyčovacích bodů.</t>
  </si>
  <si>
    <t>geodetické zaměření skutečného provedení stavby</t>
  </si>
  <si>
    <t>02940</t>
  </si>
  <si>
    <t>OSTATNÍ POŽADAVKY - VYPRACOVÁNÍ DOKUMENTACE</t>
  </si>
  <si>
    <t>Dokumentace skutečného provedení stavby.
Výkresy a související písemnosti zhotovené stavby potřebné pro evidenci pozemní komunikace.
Výkresy odchylek a změn stavby oproti DSP+PDPS.
Ověření podpisem odpovědného zástupcezhotovitele a správce stavby.
Zadavatel poskytně dokumentaci v otevřeném formátu dwg.</t>
  </si>
  <si>
    <t>Dokumentace bude požadována (počet výtisků, paré a CD v el. podobě dle SOD) objednatelem včetně dokumentace v elektronické podobě 1x CD cena za vypracování - RDS. Realizační dokumentace bude zpracována na všechny trvalé stavební objekty.</t>
  </si>
  <si>
    <t>geometrický plán pro majektové vypořádání vlastnických vztahů, potvrzený katastrálním úřadem.</t>
  </si>
  <si>
    <t>02990</t>
  </si>
  <si>
    <t>Náklady na zřízení informační tabule s údaji o stavbě s textem dle vzoru objednatele na obou koncích realizovaného úseku. Po ukončení stavby odstranění.</t>
  </si>
  <si>
    <t xml:space="preserve"> 2 = 2,000 [A]</t>
  </si>
  <si>
    <t xml:space="preserve"> "Celkové množství "2.000000 = 2,000 [B]</t>
  </si>
  <si>
    <t>03100</t>
  </si>
  <si>
    <t>ZAŘÍZENÍ STAVENIŠTĚ - ZŘÍZENÍ, PROVOZ, DEMONTÁŽ</t>
  </si>
  <si>
    <t>Kompletní zařízení staveniště pro celou stavbu včetně zajištění potřebných povolení a rozhodnutí. Položka zahrnuje náklady spojené se staveništními komunikacemi, oplocením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</t>
  </si>
  <si>
    <t>Kácení keřů a náletové zeleně v rozhledovém prostoru a odvoz do 6000 m</t>
  </si>
  <si>
    <t xml:space="preserve"> 38 = 38,000 [A]</t>
  </si>
  <si>
    <t xml:space="preserve"> "Celkové množství "38.000000 = 38,000 [B]</t>
  </si>
  <si>
    <t>11204</t>
  </si>
  <si>
    <t>KÁCENÍ STROMŮ D KMENE DO 0,3M S ODSTRANĚNÍM PAŘEZŮ</t>
  </si>
  <si>
    <t>11313</t>
  </si>
  <si>
    <t>ODSTRANĚNÍ KRYTU ZPEVNĚNÝCH PLOCH S ASFALTOVÝM POJIVEM</t>
  </si>
  <si>
    <t>Odstranění krytů živičného do tl. 100 mm s naložením na doprav. prostředek a odvozem</t>
  </si>
  <si>
    <t xml:space="preserve"> 288*1,1*0,1 = 31,680 [A]</t>
  </si>
  <si>
    <t xml:space="preserve"> "Celkové množství "31.680000 = 31,680 [B]</t>
  </si>
  <si>
    <t>Rozebrání dlažby z velkých kostek kladených do lože a naložení na doprav. prostředek a odvozem</t>
  </si>
  <si>
    <t xml:space="preserve"> 1150*1,1*0,2 = 253,000 [A]</t>
  </si>
  <si>
    <t xml:space="preserve"> "Celkové množství "253.000000 = 253,000 [B]</t>
  </si>
  <si>
    <t>Odstranění podkladů z kameniva těženého do tl. 300 mm s naložením na doprav. prostředek a odvozem</t>
  </si>
  <si>
    <t xml:space="preserve"> (316,8+1265)*0,3 = 474,540 [A]</t>
  </si>
  <si>
    <t xml:space="preserve"> "Celkové množství "474.540000 = 474,540 [B]</t>
  </si>
  <si>
    <t>11351</t>
  </si>
  <si>
    <t>ODSTRANĚNÍ ZÁHONOVÝCH OBRUBNÍKŮ</t>
  </si>
  <si>
    <t>Vytrhání obrub chodníkových, s vybouráním lože a naložením na dopravní prostředek a odvozem</t>
  </si>
  <si>
    <t xml:space="preserve"> 644*1,1 = 708,400 [A]</t>
  </si>
  <si>
    <t xml:space="preserve"> "Celkové množství "708.400000 = 708,400 [B]</t>
  </si>
  <si>
    <t>113762</t>
  </si>
  <si>
    <t>FRÉZOVÁNÍ DRÁŽKY PRŮŘEZU DO 200MM2 V ASFALTOVÉ VOZOVCE</t>
  </si>
  <si>
    <t xml:space="preserve"> 97 = 97,000 [A]</t>
  </si>
  <si>
    <t xml:space="preserve"> "Celkové množství "97.000000 = 97,000 [B]</t>
  </si>
  <si>
    <t>12110</t>
  </si>
  <si>
    <t>SEJMUTÍ ORNICE NEBO LESNÍ PŮDY</t>
  </si>
  <si>
    <t>sejmutí ornice, tl. 250 mm s vodorovným přemístěním do 500 m</t>
  </si>
  <si>
    <t xml:space="preserve"> 126*0,25 = 31,500 [A]</t>
  </si>
  <si>
    <t xml:space="preserve"> "Celkové množství "31.500000 = 31,500 [B]</t>
  </si>
  <si>
    <t>12273</t>
  </si>
  <si>
    <t>ODKOPÁVKY A PROKOPÁVKY OBECNÉ TŘ. I</t>
  </si>
  <si>
    <t>Odkopávky nezapažené v hor. 1 - 4 včetně naložení a odvozu na skládku</t>
  </si>
  <si>
    <t xml:space="preserve"> 642,16+56 = 698,160 [A]</t>
  </si>
  <si>
    <t xml:space="preserve"> "Celkové množství "698.160000 = 698,160 [B]</t>
  </si>
  <si>
    <t>vykopávky ornice pro ohumusování</t>
  </si>
  <si>
    <t xml:space="preserve"> 587,4*0,15 = 88,110 [A]</t>
  </si>
  <si>
    <t xml:space="preserve"> "Celkové množství "88.110000 = 88,110 [B]</t>
  </si>
  <si>
    <t>uložení suti na skládku do 6000m z pol. 11313, 11317, 11332, 11351</t>
  </si>
  <si>
    <t xml:space="preserve"> "pol. 11313 "31,68 = 31,680 [A]</t>
  </si>
  <si>
    <t xml:space="preserve"> "pol. 11317 "253,00 = 253,000 [B]</t>
  </si>
  <si>
    <t xml:space="preserve"> "pol. 11332 "474,54 = 474,540 [C]</t>
  </si>
  <si>
    <t xml:space="preserve"> "pol. 11351 "708,4*0,05*0,15 = 5,313 [D]</t>
  </si>
  <si>
    <t xml:space="preserve"> "Celkové množství "764.533000 = 764,533 [E]</t>
  </si>
  <si>
    <t>uložení ornice a zeminy z pol. 12273 a 12110 na mezideponii a skládku</t>
  </si>
  <si>
    <t xml:space="preserve"> "z pol. 12110 "31,5 = 31,500 [A]</t>
  </si>
  <si>
    <t xml:space="preserve"> "z pol. 12273 "698,16 = 698,160 [B]</t>
  </si>
  <si>
    <t xml:space="preserve"> "Celkové množství "729.660000 = 729,660 [C]</t>
  </si>
  <si>
    <t>Kamenivo pro zlepšení aktívní zóny tl. 400 mm</t>
  </si>
  <si>
    <t xml:space="preserve"> 642,16 = 642,160 [A]</t>
  </si>
  <si>
    <t xml:space="preserve"> "Celkové množství "642.160000 = 642,160 [B]</t>
  </si>
  <si>
    <t>úprava podloží pod novou konstrukci vozovky hutněním na 45 MPa</t>
  </si>
  <si>
    <t xml:space="preserve"> 163,9+318+13,2+1074+36,3 = 1605,400 [A]</t>
  </si>
  <si>
    <t xml:space="preserve"> "Celkové množství "1605.400000 = 1605,400 [B]</t>
  </si>
  <si>
    <t>18230</t>
  </si>
  <si>
    <t>ROZPROSTŘENÍ ORNICE V ROVINĚ</t>
  </si>
  <si>
    <t>ohumusování ploch tl 150 mm</t>
  </si>
  <si>
    <t>18241</t>
  </si>
  <si>
    <t>ZALOŽENÍ TRÁVNÍKU RUČNÍM VÝSEVEM</t>
  </si>
  <si>
    <t xml:space="preserve"> 587,40 = 587,400 [A]</t>
  </si>
  <si>
    <t xml:space="preserve"> "Celkové množství "587.400000 = 587,400 [B]</t>
  </si>
  <si>
    <t>18311</t>
  </si>
  <si>
    <t>ZALOŽENÍ ZÁHONU PRO VÝSADBU</t>
  </si>
  <si>
    <t>založení záhonu pro novou výsadbu stromů</t>
  </si>
  <si>
    <t xml:space="preserve"> 4 = 4,000 [A]</t>
  </si>
  <si>
    <t xml:space="preserve"> "Celkové množství "4.000000 = 4,000 [B]</t>
  </si>
  <si>
    <t>18461</t>
  </si>
  <si>
    <t>MULČOVÁNÍ</t>
  </si>
  <si>
    <t>mulčování nových výsadeb 1m2/strom</t>
  </si>
  <si>
    <t>18472</t>
  </si>
  <si>
    <t>OŠETŘENÍ DŘEVIN SOLITERNÍCH</t>
  </si>
  <si>
    <t>předpoklad 9x povýsadbové ošetření dřevin</t>
  </si>
  <si>
    <t xml:space="preserve"> 4*9 = 36,000 [A]</t>
  </si>
  <si>
    <t xml:space="preserve"> "Celkové množství "36.000000 = 36,000 [B]</t>
  </si>
  <si>
    <t xml:space="preserve"> 11*5 = 55,000 [A]</t>
  </si>
  <si>
    <t xml:space="preserve"> "Celkové množství "55.000000 = 55,000 [B]</t>
  </si>
  <si>
    <t>18481.R</t>
  </si>
  <si>
    <t>OCHRANA STROMŮ - OCHRANA KOŘENŮ</t>
  </si>
  <si>
    <t>- ruční odkopání kořenů stromů průměru větší než 3cm , rýha š.0,6 hl. 1m , délka 2m
- obsyp hrubým štěrkem 1,2m3 obaleným do geotextilie plochy 5,2m2
- řez kořene průměru do 3 cm a ošetření řezu - 4ks
Celkem 14 stromů.</t>
  </si>
  <si>
    <t xml:space="preserve"> 14 = 14,000 [A]</t>
  </si>
  <si>
    <t xml:space="preserve"> "Celkové množství "14.000000 = 14,000 [B]</t>
  </si>
  <si>
    <t>184B13</t>
  </si>
  <si>
    <t>VYSAZOVÁNÍ STROMŮ LISTNATÝCH S BALEM OBVOD KMENE DO 12CM, PODCHOZÍ VÝŠ MIN 2,2M</t>
  </si>
  <si>
    <t>18600</t>
  </si>
  <si>
    <t>ZALÉVÁNÍ VODOU</t>
  </si>
  <si>
    <t>7x50l/strom</t>
  </si>
  <si>
    <t xml:space="preserve"> 7*0,05*4 = 1,400 [A]</t>
  </si>
  <si>
    <t xml:space="preserve"> "Celkové množství "1.400000 = 1,400 [B]</t>
  </si>
  <si>
    <t>trativod z PVC drenážních flexibilních trubek DN100</t>
  </si>
  <si>
    <t xml:space="preserve"> 6 = 6,000 [A]</t>
  </si>
  <si>
    <t xml:space="preserve"> "Celkové množství "6.000000 = 6,000 [B]</t>
  </si>
  <si>
    <t>geotextilie 300 g/m2 u trativodu</t>
  </si>
  <si>
    <t xml:space="preserve"> 6*1,4 = 8,400 [A]</t>
  </si>
  <si>
    <t xml:space="preserve"> "Celkové množství "8.400000 = 8,400 [B]</t>
  </si>
  <si>
    <t>56143D</t>
  </si>
  <si>
    <t xml:space="preserve">SMĚSI Z KAMENIVA STMELENÉ CEMENTEM  SC C 1,5/2,0 TL. DO 150MM</t>
  </si>
  <si>
    <t>vozovka z asfaltového betonu tl.440 mm - tl. 130 mm
vjezdy z betonové dlažby tl. 420 mm - tl. 150 mm
zpevněná plocha z betonové dlažby tl. 420 mm - tl. 150 mm</t>
  </si>
  <si>
    <t xml:space="preserve"> "vozovka z asfaltového betonu tl.440 mm "163,9 = 163,900 [A]</t>
  </si>
  <si>
    <t xml:space="preserve"> "vjezdy z betonové dlažby tl. 420 mm "318,00 = 318,000 [B]</t>
  </si>
  <si>
    <t xml:space="preserve"> "zpevněná plocha z betonové dlažby tl. 420 mm "36,3 = 36,300 [C]</t>
  </si>
  <si>
    <t xml:space="preserve"> "Celkové množství "518.200000 = 518,200 [D]</t>
  </si>
  <si>
    <t>56330</t>
  </si>
  <si>
    <t>VOZOVKOVÉ VRSTVY ZE ŠTĚRKODRTI</t>
  </si>
  <si>
    <t>vozovka z asfaltového betonu tl.440 mm - štěrkodrť - ŠDA, tl. 200 mm
vjezdy z betonové dlažby tl. 420 mm - štěrkodrť - ŠDA, tl. 150 mm
zvýšený ostrůvek z betonové dlažby tl. 240 mm - štěrkodrť - ŠDA, tl. 150 mm
chodník ze betonové dlažby tl. 240 mm - štěrkodrť - ŠDA, tl. 150 mm
zpevněná plocha z betonové dlažby tl. 420 mm - štěrkodrť - ŠDA, tl. 150 mm</t>
  </si>
  <si>
    <t xml:space="preserve"> "vozovka z asf. betonu tl 440 mm "163,9*1,2*0,2 = 39,336 [A]</t>
  </si>
  <si>
    <t xml:space="preserve"> "vjezdy z betonové dlažby tl. 420 mm "318,0*1,2*0,15 = 57,240 [B]</t>
  </si>
  <si>
    <t xml:space="preserve"> "zvýšený ostrůvek z betonové dlažby tl. 240 mm "13,2*1,2*0,15 = 2,376 [C]</t>
  </si>
  <si>
    <t xml:space="preserve"> "chodník ze betonové dlažby tl. 240 mm "1074,0*1,2*0,15 = 193,320 [D]</t>
  </si>
  <si>
    <t xml:space="preserve"> "zpevněná plocha z betonové dlažby tl. 420 mm "36,3*1,2*0,15 = 6,534 [E]</t>
  </si>
  <si>
    <t xml:space="preserve"> "Celkové množství "298.806000 = 298,806 [F]</t>
  </si>
  <si>
    <t>572123</t>
  </si>
  <si>
    <t>INFILTRAČNÍ POSTŘIK Z EMULZE DO 1,0KG/M2</t>
  </si>
  <si>
    <t>vozovka z asfaltového betonu tl.440 mm
infiltrační postřik 0,8 kg/m2</t>
  </si>
  <si>
    <t xml:space="preserve"> 163,9 = 163,900 [A]</t>
  </si>
  <si>
    <t xml:space="preserve"> "Celkové množství "163.900000 = 163,900 [B]</t>
  </si>
  <si>
    <t>572213</t>
  </si>
  <si>
    <t>SPOJOVACÍ POSTŘIK Z EMULZE DO 0,5KG/M2</t>
  </si>
  <si>
    <t>vozovka z asfaltového betonu tl.440 mm</t>
  </si>
  <si>
    <t>574A33</t>
  </si>
  <si>
    <t>ASFALTOVÝ BETON PRO OBRUSNÉ VRSTVY ACO 11 TL. 40MM</t>
  </si>
  <si>
    <t xml:space="preserve"> 149*1,1 = 163,900 [A]</t>
  </si>
  <si>
    <t>574E66</t>
  </si>
  <si>
    <t>ASFALTOVÝ BETON PRO PODKLADNÍ VRSTVY ACP 16+, 16S TL. 70MM</t>
  </si>
  <si>
    <t>582611</t>
  </si>
  <si>
    <t>KRYTY Z BETON DLAŽDIC SE ZÁMKEM ŠEDÝCH TL 60MM DO LOŽE Z KAM</t>
  </si>
  <si>
    <t xml:space="preserve"> "zvýšený ostrůvek z betonové dlažby tl. 240 mm "13,20 = 13,200 [A]</t>
  </si>
  <si>
    <t xml:space="preserve"> "chodník ze betonové dlažby tl. 240 mm "1053 = 1053,000 [B]</t>
  </si>
  <si>
    <t xml:space="preserve"> "Celkové množství "1066.200000 = 1066,200 [C]</t>
  </si>
  <si>
    <t>582612</t>
  </si>
  <si>
    <t>KRYTY Z BETON DLAŽDIC SE ZÁMKEM ŠEDÝCH TL 80MM DO LOŽE Z KAM</t>
  </si>
  <si>
    <t xml:space="preserve"> "vjezdy z betonové dlažby tl. 420 mm "273 = 273,000 [A]</t>
  </si>
  <si>
    <t xml:space="preserve"> "zpevněná plocha z betonové dlažby tl. 420 mm "36,3 = 36,300 [B]</t>
  </si>
  <si>
    <t xml:space="preserve"> "Celkové množství "309.300000 = 309,300 [C]</t>
  </si>
  <si>
    <t>58261A</t>
  </si>
  <si>
    <t>KRYTY Z BETON DLAŽDIC SE ZÁMKEM BAREV RELIÉF TL 60MM DO LOŽE Z KAM</t>
  </si>
  <si>
    <t xml:space="preserve"> "chodník ze betonové dlažby tl. 240 mm "21 = 21,000 [A]</t>
  </si>
  <si>
    <t xml:space="preserve"> "Celkové množství "21.000000 = 21,000 [B]</t>
  </si>
  <si>
    <t>58261B</t>
  </si>
  <si>
    <t>KRYTY Z BETON DLAŽDIC SE ZÁMKEM BAREV RELIÉF TL 80MM DO LOŽE Z KAM</t>
  </si>
  <si>
    <t xml:space="preserve"> "vjezdy z betonové dlažby tl. 420 mm "45 = 45,000 [A]</t>
  </si>
  <si>
    <t xml:space="preserve"> "Celkové množství "45.000000 = 45,000 [B]</t>
  </si>
  <si>
    <t>702212</t>
  </si>
  <si>
    <t>KABELOVÁ CHRÁNIČKA ZEMNÍ DN PŘES 100 DO 200 MM</t>
  </si>
  <si>
    <t>Kabelová chránička plastová PE 110 mm</t>
  </si>
  <si>
    <t xml:space="preserve"> 423 = 423,000 [A]</t>
  </si>
  <si>
    <t xml:space="preserve"> "Celkové množství "423.000000 = 423,000 [B]</t>
  </si>
  <si>
    <t>742P13</t>
  </si>
  <si>
    <t>ZATAŽENÍ KABELU DO CHRÁNIČKY - KABEL DO 4 KG/M</t>
  </si>
  <si>
    <t>89711</t>
  </si>
  <si>
    <t>VPUSŤ KANALIZAČNÍ ULIČNÍ KOMPLETNÍ MONOLIT BETON</t>
  </si>
  <si>
    <t>uliční vpusť typová včetně mříže a usazovacího koše</t>
  </si>
  <si>
    <t>89921</t>
  </si>
  <si>
    <t>VÝŠKOVÁ ÚPRAVA POKLOPŮ</t>
  </si>
  <si>
    <t>výšková úprava poklopů šachet, šoupat</t>
  </si>
  <si>
    <t xml:space="preserve"> 8 = 8,000 [A]</t>
  </si>
  <si>
    <t xml:space="preserve"> "Celkové množství "8.000000 = 8,000 [B]</t>
  </si>
  <si>
    <t xml:space="preserve"> 10 = 10,000 [A]</t>
  </si>
  <si>
    <t xml:space="preserve"> "Celkové množství "10.000000 = 10,000 [B]</t>
  </si>
  <si>
    <t>914212</t>
  </si>
  <si>
    <t>DOPRAVNÍ ZNAČKY ZVĚTŠENÉ VELIKOSTI OCELOVÉ - MONTÁŽ S PŘEMÍSTĚNÍM</t>
  </si>
  <si>
    <t>přesun reklamního sloupu</t>
  </si>
  <si>
    <t>914213</t>
  </si>
  <si>
    <t>DOPRAVNÍ ZNAČKY ZVĚTŠENÉ VELIKOSTI OCELOVÉ - DEMONTÁŽ</t>
  </si>
  <si>
    <t>914911</t>
  </si>
  <si>
    <t>SLOUPKY A STOJKY DOPRAVNÍCH ZNAČEK Z OCEL TRUBEK SE ZABETONOVÁNÍM - DODÁVKA A MONTÁŽ</t>
  </si>
  <si>
    <t xml:space="preserve"> 7 = 7,000 [A]</t>
  </si>
  <si>
    <t xml:space="preserve"> "Celkové množství "7.000000 = 7,000 [B]</t>
  </si>
  <si>
    <t xml:space="preserve"> "V4 "22*0,125 = 2,750 [A]</t>
  </si>
  <si>
    <t xml:space="preserve"> "V7a, V13 "21 = 21,000 [B]</t>
  </si>
  <si>
    <t xml:space="preserve"> "Celkové množství "23.750000 = 23,750 [C]</t>
  </si>
  <si>
    <t>915211</t>
  </si>
  <si>
    <t>VODOROVNÉ DOPRAVNÍ ZNAČENÍ PLASTEM HLADKÉ - DODÁVKA A POKLÁDKA</t>
  </si>
  <si>
    <t>917211</t>
  </si>
  <si>
    <t>ZÁHONOVÉ OBRUBY Z BETONOVÝCH OBRUBNÍKŮ ŠÍŘ 50MM</t>
  </si>
  <si>
    <t>betonový sadový obrubník 50/200/500 mm</t>
  </si>
  <si>
    <t xml:space="preserve"> 391,05 = 391,050 [A]</t>
  </si>
  <si>
    <t xml:space="preserve"> "Celkové množství "391.050000 = 391,050 [B]</t>
  </si>
  <si>
    <t>betonový silniční obrubník 80/250/1000 mm</t>
  </si>
  <si>
    <t xml:space="preserve"> 782,1 = 782,100 [A]</t>
  </si>
  <si>
    <t xml:space="preserve"> "Celkové množství "782.100000 = 782,100 [B]</t>
  </si>
  <si>
    <t>betonový silniční obrubník 150/250/1000 mm</t>
  </si>
  <si>
    <t xml:space="preserve"> 116 = 116,000 [A]</t>
  </si>
  <si>
    <t xml:space="preserve"> "Celkové množství "116.000000 = 116,000 [B]</t>
  </si>
  <si>
    <t>931312</t>
  </si>
  <si>
    <t>TĚSNĚNÍ DILATAČ SPAR ASF ZÁLIVKOU PRŮŘ DO 200MM2</t>
  </si>
  <si>
    <t>93650.R</t>
  </si>
  <si>
    <t>DROBNÉ DOPLŇK KONSTR KOVOVÉ - PŘESUN</t>
  </si>
  <si>
    <t>KS</t>
  </si>
  <si>
    <t>přesun poštovní schránky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</si>
</sst>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5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0" xfId="0" applyFont="1" applyBorder="1" applyAlignment="1">
      <alignment wrapText="1"/>
    </xf>
    <xf numFmtId="0" fontId="8" fillId="0" borderId="1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1.1406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C10+C20</f>
        <v>0</v>
      </c>
      <c r="D6" s="3"/>
      <c r="E6" s="3"/>
    </row>
    <row r="7">
      <c r="A7" s="3"/>
      <c r="B7" s="5" t="s">
        <v>5</v>
      </c>
      <c r="C7" s="6">
        <f>E10+E20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C11+C12+C13+C14+C15+C16+C17+C18+C19</f>
        <v>0</v>
      </c>
      <c r="D10" s="9">
        <f>D11+D12+D13+D14+D15+D16+D17+D18+D19</f>
        <v>0</v>
      </c>
      <c r="E10" s="9">
        <f>E11+E12+E13+E14+E15+E16+E17+E18+E19</f>
        <v>0</v>
      </c>
    </row>
    <row r="11">
      <c r="A11" s="10" t="s">
        <v>13</v>
      </c>
      <c r="B11" s="10" t="s">
        <v>14</v>
      </c>
      <c r="C11" s="11">
        <f>'ASO 120'!I3</f>
        <v>0</v>
      </c>
      <c r="D11" s="11">
        <f>SUMIFS('ASO 120'!O:O,'ASO 120'!A:A,"P")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'ASO 180'!I3</f>
        <v>0</v>
      </c>
      <c r="D12" s="11">
        <f>SUMIFS('ASO 180'!O:O,'ASO 180'!A:A,"P")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'ASO 182'!I3</f>
        <v>0</v>
      </c>
      <c r="D13" s="11">
        <f>SUMIFS('ASO 182'!O:O,'ASO 182'!A:A,"P")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'ASO 182.1'!I3</f>
        <v>0</v>
      </c>
      <c r="D14" s="11">
        <f>SUMIFS('ASO 182.1'!O:O,'ASO 182.1'!A:A,"P")</f>
        <v>0</v>
      </c>
      <c r="E14" s="11">
        <f>C14+D14</f>
        <v>0</v>
      </c>
    </row>
    <row r="15">
      <c r="A15" s="10" t="s">
        <v>21</v>
      </c>
      <c r="B15" s="10" t="s">
        <v>22</v>
      </c>
      <c r="C15" s="11">
        <f>'ASO 190'!I3</f>
        <v>0</v>
      </c>
      <c r="D15" s="11">
        <f>SUMIFS('ASO 190'!O:O,'ASO 190'!A:A,"P")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'ASO 201'!I3</f>
        <v>0</v>
      </c>
      <c r="D16" s="11">
        <f>SUMIFS('ASO 201'!O:O,'ASO 201'!A:A,"P")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'ASO 202'!I3</f>
        <v>0</v>
      </c>
      <c r="D17" s="11">
        <f>SUMIFS('ASO 202'!O:O,'ASO 202'!A:A,"P")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'ASO 203'!I3</f>
        <v>0</v>
      </c>
      <c r="D18" s="11">
        <f>SUMIFS('ASO 203'!O:O,'ASO 203'!A:A,"P")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AVON!I3</f>
        <v>0</v>
      </c>
      <c r="D19" s="11">
        <f>SUMIFS(AVON!O:O,AVON!A:A,"P")</f>
        <v>0</v>
      </c>
      <c r="E19" s="11">
        <f>C19+D19</f>
        <v>0</v>
      </c>
    </row>
    <row r="20">
      <c r="A20" s="8" t="s">
        <v>31</v>
      </c>
      <c r="B20" s="8" t="s">
        <v>32</v>
      </c>
      <c r="C20" s="9">
        <f>C21</f>
        <v>0</v>
      </c>
      <c r="D20" s="9">
        <f>D21</f>
        <v>0</v>
      </c>
      <c r="E20" s="9">
        <f>E21</f>
        <v>0</v>
      </c>
    </row>
    <row r="21">
      <c r="A21" s="10" t="s">
        <v>33</v>
      </c>
      <c r="B21" s="10" t="s">
        <v>34</v>
      </c>
      <c r="C21" s="11">
        <f>'BSO 100'!I3</f>
        <v>0</v>
      </c>
      <c r="D21" s="11">
        <f>SUMIFS('BSO 100'!O:O,'BSO 100'!A:A,"P")</f>
        <v>0</v>
      </c>
      <c r="E21" s="11">
        <f>C21+D21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1213</v>
      </c>
      <c r="I3" s="25">
        <f>SUMIFS(I9:I43,A9:A43,"SD")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1213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SUMIFS(I10:I43,A10:A43,"P")</f>
        <v>0</v>
      </c>
      <c r="J9" s="36"/>
    </row>
    <row r="10">
      <c r="A10" s="37" t="s">
        <v>59</v>
      </c>
      <c r="B10" s="37">
        <v>1</v>
      </c>
      <c r="C10" s="38" t="s">
        <v>1214</v>
      </c>
      <c r="D10" s="37" t="s">
        <v>61</v>
      </c>
      <c r="E10" s="39" t="s">
        <v>1215</v>
      </c>
      <c r="F10" s="40" t="s">
        <v>395</v>
      </c>
      <c r="G10" s="41">
        <v>1</v>
      </c>
      <c r="H10" s="42">
        <v>0</v>
      </c>
      <c r="I10" s="43">
        <f>ROUND(G10*H10,P4)</f>
        <v>0</v>
      </c>
      <c r="J10" s="40" t="s">
        <v>85</v>
      </c>
      <c r="O10" s="44">
        <f>I10*0.21</f>
        <v>0</v>
      </c>
      <c r="P10">
        <v>3</v>
      </c>
    </row>
    <row r="11" ht="45">
      <c r="A11" s="37" t="s">
        <v>64</v>
      </c>
      <c r="B11" s="45"/>
      <c r="C11" s="46"/>
      <c r="D11" s="46"/>
      <c r="E11" s="39" t="s">
        <v>1216</v>
      </c>
      <c r="F11" s="46"/>
      <c r="G11" s="46"/>
      <c r="H11" s="46"/>
      <c r="I11" s="46"/>
      <c r="J11" s="47"/>
    </row>
    <row r="12">
      <c r="A12" s="37" t="s">
        <v>59</v>
      </c>
      <c r="B12" s="37">
        <v>2</v>
      </c>
      <c r="C12" s="38" t="s">
        <v>1217</v>
      </c>
      <c r="D12" s="37" t="s">
        <v>61</v>
      </c>
      <c r="E12" s="39" t="s">
        <v>1218</v>
      </c>
      <c r="F12" s="40" t="s">
        <v>395</v>
      </c>
      <c r="G12" s="41">
        <v>1</v>
      </c>
      <c r="H12" s="42">
        <v>0</v>
      </c>
      <c r="I12" s="43">
        <f>ROUND(G12*H12,P4)</f>
        <v>0</v>
      </c>
      <c r="J12" s="40" t="s">
        <v>85</v>
      </c>
      <c r="O12" s="44">
        <f>I12*0.21</f>
        <v>0</v>
      </c>
      <c r="P12">
        <v>3</v>
      </c>
    </row>
    <row r="13" ht="30">
      <c r="A13" s="37" t="s">
        <v>64</v>
      </c>
      <c r="B13" s="45"/>
      <c r="C13" s="46"/>
      <c r="D13" s="46"/>
      <c r="E13" s="39" t="s">
        <v>1219</v>
      </c>
      <c r="F13" s="46"/>
      <c r="G13" s="46"/>
      <c r="H13" s="46"/>
      <c r="I13" s="46"/>
      <c r="J13" s="47"/>
    </row>
    <row r="14">
      <c r="A14" s="37" t="s">
        <v>59</v>
      </c>
      <c r="B14" s="37">
        <v>3</v>
      </c>
      <c r="C14" s="38" t="s">
        <v>1220</v>
      </c>
      <c r="D14" s="37" t="s">
        <v>61</v>
      </c>
      <c r="E14" s="39" t="s">
        <v>1221</v>
      </c>
      <c r="F14" s="40" t="s">
        <v>395</v>
      </c>
      <c r="G14" s="41">
        <v>1</v>
      </c>
      <c r="H14" s="42">
        <v>0</v>
      </c>
      <c r="I14" s="43">
        <f>ROUND(G14*H14,P4)</f>
        <v>0</v>
      </c>
      <c r="J14" s="40" t="s">
        <v>85</v>
      </c>
      <c r="O14" s="44">
        <f>I14*0.21</f>
        <v>0</v>
      </c>
      <c r="P14">
        <v>3</v>
      </c>
    </row>
    <row r="15" ht="60">
      <c r="A15" s="37" t="s">
        <v>64</v>
      </c>
      <c r="B15" s="45"/>
      <c r="C15" s="46"/>
      <c r="D15" s="46"/>
      <c r="E15" s="39" t="s">
        <v>1222</v>
      </c>
      <c r="F15" s="46"/>
      <c r="G15" s="46"/>
      <c r="H15" s="46"/>
      <c r="I15" s="46"/>
      <c r="J15" s="47"/>
    </row>
    <row r="16">
      <c r="A16" s="37" t="s">
        <v>59</v>
      </c>
      <c r="B16" s="37">
        <v>4</v>
      </c>
      <c r="C16" s="38" t="s">
        <v>1223</v>
      </c>
      <c r="D16" s="37" t="s">
        <v>61</v>
      </c>
      <c r="E16" s="39" t="s">
        <v>1224</v>
      </c>
      <c r="F16" s="40" t="s">
        <v>395</v>
      </c>
      <c r="G16" s="41">
        <v>1</v>
      </c>
      <c r="H16" s="42">
        <v>0</v>
      </c>
      <c r="I16" s="43">
        <f>ROUND(G16*H16,P4)</f>
        <v>0</v>
      </c>
      <c r="J16" s="40" t="s">
        <v>85</v>
      </c>
      <c r="O16" s="44">
        <f>I16*0.21</f>
        <v>0</v>
      </c>
      <c r="P16">
        <v>3</v>
      </c>
    </row>
    <row r="17" ht="75">
      <c r="A17" s="37" t="s">
        <v>64</v>
      </c>
      <c r="B17" s="45"/>
      <c r="C17" s="46"/>
      <c r="D17" s="46"/>
      <c r="E17" s="39" t="s">
        <v>1225</v>
      </c>
      <c r="F17" s="46"/>
      <c r="G17" s="46"/>
      <c r="H17" s="46"/>
      <c r="I17" s="46"/>
      <c r="J17" s="47"/>
    </row>
    <row r="18">
      <c r="A18" s="37" t="s">
        <v>59</v>
      </c>
      <c r="B18" s="37">
        <v>5</v>
      </c>
      <c r="C18" s="38" t="s">
        <v>1226</v>
      </c>
      <c r="D18" s="37" t="s">
        <v>119</v>
      </c>
      <c r="E18" s="39" t="s">
        <v>1227</v>
      </c>
      <c r="F18" s="40" t="s">
        <v>92</v>
      </c>
      <c r="G18" s="41">
        <v>1</v>
      </c>
      <c r="H18" s="42">
        <v>0</v>
      </c>
      <c r="I18" s="43">
        <f>ROUND(G18*H18,P4)</f>
        <v>0</v>
      </c>
      <c r="J18" s="40" t="s">
        <v>85</v>
      </c>
      <c r="O18" s="44">
        <f>I18*0.21</f>
        <v>0</v>
      </c>
      <c r="P18">
        <v>3</v>
      </c>
    </row>
    <row r="19" ht="390">
      <c r="A19" s="37" t="s">
        <v>64</v>
      </c>
      <c r="B19" s="45"/>
      <c r="C19" s="46"/>
      <c r="D19" s="46"/>
      <c r="E19" s="39" t="s">
        <v>1228</v>
      </c>
      <c r="F19" s="46"/>
      <c r="G19" s="46"/>
      <c r="H19" s="46"/>
      <c r="I19" s="46"/>
      <c r="J19" s="47"/>
    </row>
    <row r="20">
      <c r="A20" s="37" t="s">
        <v>59</v>
      </c>
      <c r="B20" s="37">
        <v>6</v>
      </c>
      <c r="C20" s="38" t="s">
        <v>1226</v>
      </c>
      <c r="D20" s="37" t="s">
        <v>129</v>
      </c>
      <c r="E20" s="39" t="s">
        <v>1227</v>
      </c>
      <c r="F20" s="40" t="s">
        <v>92</v>
      </c>
      <c r="G20" s="41">
        <v>1</v>
      </c>
      <c r="H20" s="42">
        <v>0</v>
      </c>
      <c r="I20" s="43">
        <f>ROUND(G20*H20,P4)</f>
        <v>0</v>
      </c>
      <c r="J20" s="40" t="s">
        <v>85</v>
      </c>
      <c r="O20" s="44">
        <f>I20*0.21</f>
        <v>0</v>
      </c>
      <c r="P20">
        <v>3</v>
      </c>
    </row>
    <row r="21" ht="30">
      <c r="A21" s="37" t="s">
        <v>64</v>
      </c>
      <c r="B21" s="45"/>
      <c r="C21" s="46"/>
      <c r="D21" s="46"/>
      <c r="E21" s="39" t="s">
        <v>1229</v>
      </c>
      <c r="F21" s="46"/>
      <c r="G21" s="46"/>
      <c r="H21" s="46"/>
      <c r="I21" s="46"/>
      <c r="J21" s="47"/>
    </row>
    <row r="22">
      <c r="A22" s="37" t="s">
        <v>59</v>
      </c>
      <c r="B22" s="37">
        <v>7</v>
      </c>
      <c r="C22" s="38" t="s">
        <v>1230</v>
      </c>
      <c r="D22" s="37" t="s">
        <v>61</v>
      </c>
      <c r="E22" s="39" t="s">
        <v>1231</v>
      </c>
      <c r="F22" s="40" t="s">
        <v>395</v>
      </c>
      <c r="G22" s="41">
        <v>1</v>
      </c>
      <c r="H22" s="42">
        <v>0</v>
      </c>
      <c r="I22" s="43">
        <f>ROUND(G22*H22,P4)</f>
        <v>0</v>
      </c>
      <c r="J22" s="40" t="s">
        <v>85</v>
      </c>
      <c r="O22" s="44">
        <f>I22*0.21</f>
        <v>0</v>
      </c>
      <c r="P22">
        <v>3</v>
      </c>
    </row>
    <row r="23" ht="225">
      <c r="A23" s="37" t="s">
        <v>64</v>
      </c>
      <c r="B23" s="45"/>
      <c r="C23" s="46"/>
      <c r="D23" s="46"/>
      <c r="E23" s="39" t="s">
        <v>1232</v>
      </c>
      <c r="F23" s="46"/>
      <c r="G23" s="46"/>
      <c r="H23" s="46"/>
      <c r="I23" s="46"/>
      <c r="J23" s="47"/>
    </row>
    <row r="24">
      <c r="A24" s="37" t="s">
        <v>59</v>
      </c>
      <c r="B24" s="37">
        <v>8</v>
      </c>
      <c r="C24" s="38" t="s">
        <v>1233</v>
      </c>
      <c r="D24" s="37" t="s">
        <v>61</v>
      </c>
      <c r="E24" s="39" t="s">
        <v>1234</v>
      </c>
      <c r="F24" s="40" t="s">
        <v>395</v>
      </c>
      <c r="G24" s="41">
        <v>1</v>
      </c>
      <c r="H24" s="42">
        <v>0</v>
      </c>
      <c r="I24" s="43">
        <f>ROUND(G24*H24,P4)</f>
        <v>0</v>
      </c>
      <c r="J24" s="40" t="s">
        <v>85</v>
      </c>
      <c r="O24" s="44">
        <f>I24*0.21</f>
        <v>0</v>
      </c>
      <c r="P24">
        <v>3</v>
      </c>
    </row>
    <row r="25" ht="60">
      <c r="A25" s="37" t="s">
        <v>64</v>
      </c>
      <c r="B25" s="45"/>
      <c r="C25" s="46"/>
      <c r="D25" s="46"/>
      <c r="E25" s="39" t="s">
        <v>1235</v>
      </c>
      <c r="F25" s="46"/>
      <c r="G25" s="46"/>
      <c r="H25" s="46"/>
      <c r="I25" s="46"/>
      <c r="J25" s="47"/>
    </row>
    <row r="26">
      <c r="A26" s="37" t="s">
        <v>59</v>
      </c>
      <c r="B26" s="37">
        <v>9</v>
      </c>
      <c r="C26" s="38" t="s">
        <v>1236</v>
      </c>
      <c r="D26" s="37" t="s">
        <v>61</v>
      </c>
      <c r="E26" s="39" t="s">
        <v>1237</v>
      </c>
      <c r="F26" s="40" t="s">
        <v>395</v>
      </c>
      <c r="G26" s="41">
        <v>1</v>
      </c>
      <c r="H26" s="42">
        <v>0</v>
      </c>
      <c r="I26" s="43">
        <f>ROUND(G26*H26,P4)</f>
        <v>0</v>
      </c>
      <c r="J26" s="40" t="s">
        <v>85</v>
      </c>
      <c r="O26" s="44">
        <f>I26*0.21</f>
        <v>0</v>
      </c>
      <c r="P26">
        <v>3</v>
      </c>
    </row>
    <row r="27">
      <c r="A27" s="37" t="s">
        <v>64</v>
      </c>
      <c r="B27" s="45"/>
      <c r="C27" s="46"/>
      <c r="D27" s="46"/>
      <c r="E27" s="49"/>
      <c r="F27" s="46"/>
      <c r="G27" s="46"/>
      <c r="H27" s="46"/>
      <c r="I27" s="46"/>
      <c r="J27" s="47"/>
    </row>
    <row r="28">
      <c r="A28" s="37" t="s">
        <v>59</v>
      </c>
      <c r="B28" s="37">
        <v>10</v>
      </c>
      <c r="C28" s="38" t="s">
        <v>1238</v>
      </c>
      <c r="D28" s="37" t="s">
        <v>61</v>
      </c>
      <c r="E28" s="39" t="s">
        <v>1239</v>
      </c>
      <c r="F28" s="40" t="s">
        <v>395</v>
      </c>
      <c r="G28" s="41">
        <v>1</v>
      </c>
      <c r="H28" s="42">
        <v>0</v>
      </c>
      <c r="I28" s="43">
        <f>ROUND(G28*H28,P4)</f>
        <v>0</v>
      </c>
      <c r="J28" s="40" t="s">
        <v>85</v>
      </c>
      <c r="O28" s="44">
        <f>I28*0.21</f>
        <v>0</v>
      </c>
      <c r="P28">
        <v>3</v>
      </c>
    </row>
    <row r="29" ht="135">
      <c r="A29" s="37" t="s">
        <v>64</v>
      </c>
      <c r="B29" s="45"/>
      <c r="C29" s="46"/>
      <c r="D29" s="46"/>
      <c r="E29" s="39" t="s">
        <v>1240</v>
      </c>
      <c r="F29" s="46"/>
      <c r="G29" s="46"/>
      <c r="H29" s="46"/>
      <c r="I29" s="46"/>
      <c r="J29" s="47"/>
    </row>
    <row r="30">
      <c r="A30" s="37" t="s">
        <v>59</v>
      </c>
      <c r="B30" s="37">
        <v>11</v>
      </c>
      <c r="C30" s="38" t="s">
        <v>1241</v>
      </c>
      <c r="D30" s="37" t="s">
        <v>61</v>
      </c>
      <c r="E30" s="39" t="s">
        <v>1242</v>
      </c>
      <c r="F30" s="40" t="s">
        <v>395</v>
      </c>
      <c r="G30" s="41">
        <v>1</v>
      </c>
      <c r="H30" s="42">
        <v>0</v>
      </c>
      <c r="I30" s="43">
        <f>ROUND(G30*H30,P4)</f>
        <v>0</v>
      </c>
      <c r="J30" s="40" t="s">
        <v>85</v>
      </c>
      <c r="O30" s="44">
        <f>I30*0.21</f>
        <v>0</v>
      </c>
      <c r="P30">
        <v>3</v>
      </c>
    </row>
    <row r="31" ht="30">
      <c r="A31" s="37" t="s">
        <v>64</v>
      </c>
      <c r="B31" s="45"/>
      <c r="C31" s="46"/>
      <c r="D31" s="46"/>
      <c r="E31" s="39" t="s">
        <v>1243</v>
      </c>
      <c r="F31" s="46"/>
      <c r="G31" s="46"/>
      <c r="H31" s="46"/>
      <c r="I31" s="46"/>
      <c r="J31" s="47"/>
    </row>
    <row r="32">
      <c r="A32" s="37" t="s">
        <v>59</v>
      </c>
      <c r="B32" s="37">
        <v>12</v>
      </c>
      <c r="C32" s="38" t="s">
        <v>1244</v>
      </c>
      <c r="D32" s="37" t="s">
        <v>119</v>
      </c>
      <c r="E32" s="39" t="s">
        <v>1245</v>
      </c>
      <c r="F32" s="40" t="s">
        <v>92</v>
      </c>
      <c r="G32" s="41">
        <v>2</v>
      </c>
      <c r="H32" s="42">
        <v>0</v>
      </c>
      <c r="I32" s="43">
        <f>ROUND(G32*H32,P4)</f>
        <v>0</v>
      </c>
      <c r="J32" s="40" t="s">
        <v>85</v>
      </c>
      <c r="O32" s="44">
        <f>I32*0.21</f>
        <v>0</v>
      </c>
      <c r="P32">
        <v>3</v>
      </c>
    </row>
    <row r="33">
      <c r="A33" s="37" t="s">
        <v>64</v>
      </c>
      <c r="B33" s="45"/>
      <c r="C33" s="46"/>
      <c r="D33" s="46"/>
      <c r="E33" s="49" t="s">
        <v>61</v>
      </c>
      <c r="F33" s="46"/>
      <c r="G33" s="46"/>
      <c r="H33" s="46"/>
      <c r="I33" s="46"/>
      <c r="J33" s="47"/>
    </row>
    <row r="34" ht="30">
      <c r="A34" s="37" t="s">
        <v>66</v>
      </c>
      <c r="B34" s="45"/>
      <c r="C34" s="46"/>
      <c r="D34" s="46"/>
      <c r="E34" s="48" t="s">
        <v>1246</v>
      </c>
      <c r="F34" s="46"/>
      <c r="G34" s="46"/>
      <c r="H34" s="46"/>
      <c r="I34" s="46"/>
      <c r="J34" s="47"/>
    </row>
    <row r="35">
      <c r="A35" s="37" t="s">
        <v>59</v>
      </c>
      <c r="B35" s="37">
        <v>13</v>
      </c>
      <c r="C35" s="38" t="s">
        <v>1244</v>
      </c>
      <c r="D35" s="37" t="s">
        <v>129</v>
      </c>
      <c r="E35" s="39" t="s">
        <v>1245</v>
      </c>
      <c r="F35" s="40" t="s">
        <v>92</v>
      </c>
      <c r="G35" s="41">
        <v>2</v>
      </c>
      <c r="H35" s="42">
        <v>0</v>
      </c>
      <c r="I35" s="43">
        <f>ROUND(G35*H35,P4)</f>
        <v>0</v>
      </c>
      <c r="J35" s="40" t="s">
        <v>85</v>
      </c>
      <c r="O35" s="44">
        <f>I35*0.21</f>
        <v>0</v>
      </c>
      <c r="P35">
        <v>3</v>
      </c>
    </row>
    <row r="36" ht="75">
      <c r="A36" s="37" t="s">
        <v>64</v>
      </c>
      <c r="B36" s="45"/>
      <c r="C36" s="46"/>
      <c r="D36" s="46"/>
      <c r="E36" s="39" t="s">
        <v>1247</v>
      </c>
      <c r="F36" s="46"/>
      <c r="G36" s="46"/>
      <c r="H36" s="46"/>
      <c r="I36" s="46"/>
      <c r="J36" s="47"/>
    </row>
    <row r="37">
      <c r="A37" s="37" t="s">
        <v>66</v>
      </c>
      <c r="B37" s="45"/>
      <c r="C37" s="46"/>
      <c r="D37" s="46"/>
      <c r="E37" s="48" t="s">
        <v>1248</v>
      </c>
      <c r="F37" s="46"/>
      <c r="G37" s="46"/>
      <c r="H37" s="46"/>
      <c r="I37" s="46"/>
      <c r="J37" s="47"/>
    </row>
    <row r="38">
      <c r="A38" s="37" t="s">
        <v>59</v>
      </c>
      <c r="B38" s="37">
        <v>14</v>
      </c>
      <c r="C38" s="38" t="s">
        <v>1249</v>
      </c>
      <c r="D38" s="37" t="s">
        <v>61</v>
      </c>
      <c r="E38" s="39" t="s">
        <v>1250</v>
      </c>
      <c r="F38" s="40" t="s">
        <v>395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165">
      <c r="A39" s="37" t="s">
        <v>64</v>
      </c>
      <c r="B39" s="45"/>
      <c r="C39" s="46"/>
      <c r="D39" s="46"/>
      <c r="E39" s="39" t="s">
        <v>1251</v>
      </c>
      <c r="F39" s="46"/>
      <c r="G39" s="46"/>
      <c r="H39" s="46"/>
      <c r="I39" s="46"/>
      <c r="J39" s="47"/>
    </row>
    <row r="40">
      <c r="A40" s="37" t="s">
        <v>59</v>
      </c>
      <c r="B40" s="37">
        <v>15</v>
      </c>
      <c r="C40" s="38" t="s">
        <v>1252</v>
      </c>
      <c r="D40" s="37" t="s">
        <v>61</v>
      </c>
      <c r="E40" s="39" t="s">
        <v>1253</v>
      </c>
      <c r="F40" s="40" t="s">
        <v>1254</v>
      </c>
      <c r="G40" s="41">
        <v>17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135">
      <c r="A41" s="37" t="s">
        <v>64</v>
      </c>
      <c r="B41" s="45"/>
      <c r="C41" s="46"/>
      <c r="D41" s="46"/>
      <c r="E41" s="39" t="s">
        <v>1255</v>
      </c>
      <c r="F41" s="46"/>
      <c r="G41" s="46"/>
      <c r="H41" s="46"/>
      <c r="I41" s="46"/>
      <c r="J41" s="47"/>
    </row>
    <row r="42">
      <c r="A42" s="37" t="s">
        <v>59</v>
      </c>
      <c r="B42" s="37">
        <v>16</v>
      </c>
      <c r="C42" s="38" t="s">
        <v>1256</v>
      </c>
      <c r="D42" s="37" t="s">
        <v>61</v>
      </c>
      <c r="E42" s="39" t="s">
        <v>1257</v>
      </c>
      <c r="F42" s="40" t="s">
        <v>395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45">
      <c r="A43" s="37" t="s">
        <v>64</v>
      </c>
      <c r="B43" s="50"/>
      <c r="C43" s="51"/>
      <c r="D43" s="51"/>
      <c r="E43" s="39" t="s">
        <v>1258</v>
      </c>
      <c r="F43" s="51"/>
      <c r="G43" s="51"/>
      <c r="H43" s="51"/>
      <c r="I43" s="51"/>
      <c r="J43" s="52"/>
    </row>
  </sheetData>
  <sheetProtection sheet="1" objects="1" scenarios="1" spinCount="100000" saltValue="cQaf8cYCX9RZHAvKP0lWTS6RvWkZrJ2j6vvfbbS+wXPhq5SnpT6IZjH6RFluyl3P6+00HphS1EEytDfWRrUw7A==" hashValue="8CIyitD9f089gMlxIM2/TvuMo+eeVaMu6e1t9W7evrs55b2HHaBOWqQiN7bynkyv8ppasK50Vn9afyONvcHc8g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1259</v>
      </c>
      <c r="I3" s="25">
        <f>SUMIFS(I9:I291,A9:A291,"SD")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31</v>
      </c>
      <c r="D4" s="22"/>
      <c r="E4" s="23" t="s">
        <v>32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1259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SUMIFS(I10:I67,A10:A67,"P")</f>
        <v>0</v>
      </c>
      <c r="J9" s="36"/>
    </row>
    <row r="10">
      <c r="A10" s="37" t="s">
        <v>59</v>
      </c>
      <c r="B10" s="37">
        <v>1</v>
      </c>
      <c r="C10" s="38" t="s">
        <v>1260</v>
      </c>
      <c r="D10" s="37" t="s">
        <v>61</v>
      </c>
      <c r="E10" s="39" t="s">
        <v>84</v>
      </c>
      <c r="F10" s="40" t="s">
        <v>101</v>
      </c>
      <c r="G10" s="41">
        <v>56.609999999999999</v>
      </c>
      <c r="H10" s="42">
        <v>0</v>
      </c>
      <c r="I10" s="43">
        <f>ROUND(G10*H10,P4)</f>
        <v>0</v>
      </c>
      <c r="J10" s="40" t="s">
        <v>85</v>
      </c>
      <c r="O10" s="44">
        <f>I10*0.21</f>
        <v>0</v>
      </c>
      <c r="P10">
        <v>3</v>
      </c>
    </row>
    <row r="11">
      <c r="A11" s="37" t="s">
        <v>64</v>
      </c>
      <c r="B11" s="45"/>
      <c r="C11" s="46"/>
      <c r="D11" s="46"/>
      <c r="E11" s="39" t="s">
        <v>1261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1262</v>
      </c>
      <c r="F12" s="46"/>
      <c r="G12" s="46"/>
      <c r="H12" s="46"/>
      <c r="I12" s="46"/>
      <c r="J12" s="47"/>
    </row>
    <row r="13">
      <c r="A13" s="37" t="s">
        <v>66</v>
      </c>
      <c r="B13" s="45"/>
      <c r="C13" s="46"/>
      <c r="D13" s="46"/>
      <c r="E13" s="48" t="s">
        <v>1263</v>
      </c>
      <c r="F13" s="46"/>
      <c r="G13" s="46"/>
      <c r="H13" s="46"/>
      <c r="I13" s="46"/>
      <c r="J13" s="47"/>
    </row>
    <row r="14" ht="30">
      <c r="A14" s="37" t="s">
        <v>59</v>
      </c>
      <c r="B14" s="37">
        <v>2</v>
      </c>
      <c r="C14" s="38" t="s">
        <v>1264</v>
      </c>
      <c r="D14" s="37" t="s">
        <v>61</v>
      </c>
      <c r="E14" s="39" t="s">
        <v>1265</v>
      </c>
      <c r="F14" s="40" t="s">
        <v>63</v>
      </c>
      <c r="G14" s="41">
        <v>2863.5680000000002</v>
      </c>
      <c r="H14" s="42">
        <v>0</v>
      </c>
      <c r="I14" s="43">
        <f>ROUND(G14*H14,P4)</f>
        <v>0</v>
      </c>
      <c r="J14" s="40" t="s">
        <v>85</v>
      </c>
      <c r="O14" s="44">
        <f>I14*0.21</f>
        <v>0</v>
      </c>
      <c r="P14">
        <v>3</v>
      </c>
    </row>
    <row r="15" ht="45">
      <c r="A15" s="37" t="s">
        <v>64</v>
      </c>
      <c r="B15" s="45"/>
      <c r="C15" s="46"/>
      <c r="D15" s="46"/>
      <c r="E15" s="39" t="s">
        <v>1266</v>
      </c>
      <c r="F15" s="46"/>
      <c r="G15" s="46"/>
      <c r="H15" s="46"/>
      <c r="I15" s="46"/>
      <c r="J15" s="47"/>
    </row>
    <row r="16">
      <c r="A16" s="37" t="s">
        <v>66</v>
      </c>
      <c r="B16" s="45"/>
      <c r="C16" s="46"/>
      <c r="D16" s="46"/>
      <c r="E16" s="48" t="s">
        <v>1267</v>
      </c>
      <c r="F16" s="46"/>
      <c r="G16" s="46"/>
      <c r="H16" s="46"/>
      <c r="I16" s="46"/>
      <c r="J16" s="47"/>
    </row>
    <row r="17">
      <c r="A17" s="37" t="s">
        <v>66</v>
      </c>
      <c r="B17" s="45"/>
      <c r="C17" s="46"/>
      <c r="D17" s="46"/>
      <c r="E17" s="48" t="s">
        <v>1268</v>
      </c>
      <c r="F17" s="46"/>
      <c r="G17" s="46"/>
      <c r="H17" s="46"/>
      <c r="I17" s="46"/>
      <c r="J17" s="47"/>
    </row>
    <row r="18">
      <c r="A18" s="37" t="s">
        <v>66</v>
      </c>
      <c r="B18" s="45"/>
      <c r="C18" s="46"/>
      <c r="D18" s="46"/>
      <c r="E18" s="48" t="s">
        <v>1269</v>
      </c>
      <c r="F18" s="46"/>
      <c r="G18" s="46"/>
      <c r="H18" s="46"/>
      <c r="I18" s="46"/>
      <c r="J18" s="47"/>
    </row>
    <row r="19">
      <c r="A19" s="37" t="s">
        <v>66</v>
      </c>
      <c r="B19" s="45"/>
      <c r="C19" s="46"/>
      <c r="D19" s="46"/>
      <c r="E19" s="48" t="s">
        <v>1270</v>
      </c>
      <c r="F19" s="46"/>
      <c r="G19" s="46"/>
      <c r="H19" s="46"/>
      <c r="I19" s="46"/>
      <c r="J19" s="47"/>
    </row>
    <row r="20" ht="30">
      <c r="A20" s="37" t="s">
        <v>59</v>
      </c>
      <c r="B20" s="37">
        <v>3</v>
      </c>
      <c r="C20" s="38" t="s">
        <v>1271</v>
      </c>
      <c r="D20" s="37" t="s">
        <v>61</v>
      </c>
      <c r="E20" s="39" t="s">
        <v>1272</v>
      </c>
      <c r="F20" s="40" t="s">
        <v>63</v>
      </c>
      <c r="G20" s="41">
        <v>76.031999999999996</v>
      </c>
      <c r="H20" s="42">
        <v>0</v>
      </c>
      <c r="I20" s="43">
        <f>ROUND(G20*H20,P4)</f>
        <v>0</v>
      </c>
      <c r="J20" s="40" t="s">
        <v>85</v>
      </c>
      <c r="O20" s="44">
        <f>I20*0.21</f>
        <v>0</v>
      </c>
      <c r="P20">
        <v>3</v>
      </c>
    </row>
    <row r="21">
      <c r="A21" s="37" t="s">
        <v>64</v>
      </c>
      <c r="B21" s="45"/>
      <c r="C21" s="46"/>
      <c r="D21" s="46"/>
      <c r="E21" s="39" t="s">
        <v>1273</v>
      </c>
      <c r="F21" s="46"/>
      <c r="G21" s="46"/>
      <c r="H21" s="46"/>
      <c r="I21" s="46"/>
      <c r="J21" s="47"/>
    </row>
    <row r="22">
      <c r="A22" s="37" t="s">
        <v>66</v>
      </c>
      <c r="B22" s="45"/>
      <c r="C22" s="46"/>
      <c r="D22" s="46"/>
      <c r="E22" s="48" t="s">
        <v>1274</v>
      </c>
      <c r="F22" s="46"/>
      <c r="G22" s="46"/>
      <c r="H22" s="46"/>
      <c r="I22" s="46"/>
      <c r="J22" s="47"/>
    </row>
    <row r="23">
      <c r="A23" s="37" t="s">
        <v>66</v>
      </c>
      <c r="B23" s="45"/>
      <c r="C23" s="46"/>
      <c r="D23" s="46"/>
      <c r="E23" s="48" t="s">
        <v>1275</v>
      </c>
      <c r="F23" s="46"/>
      <c r="G23" s="46"/>
      <c r="H23" s="46"/>
      <c r="I23" s="46"/>
      <c r="J23" s="47"/>
    </row>
    <row r="24" ht="30">
      <c r="A24" s="37" t="s">
        <v>59</v>
      </c>
      <c r="B24" s="37">
        <v>4</v>
      </c>
      <c r="C24" s="38" t="s">
        <v>1276</v>
      </c>
      <c r="D24" s="37" t="s">
        <v>61</v>
      </c>
      <c r="E24" s="39" t="s">
        <v>1277</v>
      </c>
      <c r="F24" s="40" t="s">
        <v>63</v>
      </c>
      <c r="G24" s="41">
        <v>12.750999999999999</v>
      </c>
      <c r="H24" s="42">
        <v>0</v>
      </c>
      <c r="I24" s="43">
        <f>ROUND(G24*H24,P4)</f>
        <v>0</v>
      </c>
      <c r="J24" s="40" t="s">
        <v>85</v>
      </c>
      <c r="O24" s="44">
        <f>I24*0.21</f>
        <v>0</v>
      </c>
      <c r="P24">
        <v>3</v>
      </c>
    </row>
    <row r="25" ht="30">
      <c r="A25" s="37" t="s">
        <v>64</v>
      </c>
      <c r="B25" s="45"/>
      <c r="C25" s="46"/>
      <c r="D25" s="46"/>
      <c r="E25" s="39" t="s">
        <v>1278</v>
      </c>
      <c r="F25" s="46"/>
      <c r="G25" s="46"/>
      <c r="H25" s="46"/>
      <c r="I25" s="46"/>
      <c r="J25" s="47"/>
    </row>
    <row r="26">
      <c r="A26" s="37" t="s">
        <v>66</v>
      </c>
      <c r="B26" s="45"/>
      <c r="C26" s="46"/>
      <c r="D26" s="46"/>
      <c r="E26" s="48" t="s">
        <v>1279</v>
      </c>
      <c r="F26" s="46"/>
      <c r="G26" s="46"/>
      <c r="H26" s="46"/>
      <c r="I26" s="46"/>
      <c r="J26" s="47"/>
    </row>
    <row r="27">
      <c r="A27" s="37" t="s">
        <v>66</v>
      </c>
      <c r="B27" s="45"/>
      <c r="C27" s="46"/>
      <c r="D27" s="46"/>
      <c r="E27" s="48" t="s">
        <v>1280</v>
      </c>
      <c r="F27" s="46"/>
      <c r="G27" s="46"/>
      <c r="H27" s="46"/>
      <c r="I27" s="46"/>
      <c r="J27" s="47"/>
    </row>
    <row r="28">
      <c r="A28" s="37" t="s">
        <v>59</v>
      </c>
      <c r="B28" s="37">
        <v>5</v>
      </c>
      <c r="C28" s="38" t="s">
        <v>393</v>
      </c>
      <c r="D28" s="37" t="s">
        <v>61</v>
      </c>
      <c r="E28" s="39" t="s">
        <v>394</v>
      </c>
      <c r="F28" s="40" t="s">
        <v>395</v>
      </c>
      <c r="G28" s="41">
        <v>1</v>
      </c>
      <c r="H28" s="42">
        <v>0</v>
      </c>
      <c r="I28" s="43">
        <f>ROUND(G28*H28,P4)</f>
        <v>0</v>
      </c>
      <c r="J28" s="40" t="s">
        <v>85</v>
      </c>
      <c r="O28" s="44">
        <f>I28*0.21</f>
        <v>0</v>
      </c>
      <c r="P28">
        <v>3</v>
      </c>
    </row>
    <row r="29" ht="165">
      <c r="A29" s="37" t="s">
        <v>64</v>
      </c>
      <c r="B29" s="45"/>
      <c r="C29" s="46"/>
      <c r="D29" s="46"/>
      <c r="E29" s="39" t="s">
        <v>1281</v>
      </c>
      <c r="F29" s="46"/>
      <c r="G29" s="46"/>
      <c r="H29" s="46"/>
      <c r="I29" s="46"/>
      <c r="J29" s="47"/>
    </row>
    <row r="30">
      <c r="A30" s="37" t="s">
        <v>66</v>
      </c>
      <c r="B30" s="45"/>
      <c r="C30" s="46"/>
      <c r="D30" s="46"/>
      <c r="E30" s="48" t="s">
        <v>1282</v>
      </c>
      <c r="F30" s="46"/>
      <c r="G30" s="46"/>
      <c r="H30" s="46"/>
      <c r="I30" s="46"/>
      <c r="J30" s="47"/>
    </row>
    <row r="31">
      <c r="A31" s="37" t="s">
        <v>66</v>
      </c>
      <c r="B31" s="45"/>
      <c r="C31" s="46"/>
      <c r="D31" s="46"/>
      <c r="E31" s="48" t="s">
        <v>1283</v>
      </c>
      <c r="F31" s="46"/>
      <c r="G31" s="46"/>
      <c r="H31" s="46"/>
      <c r="I31" s="46"/>
      <c r="J31" s="47"/>
    </row>
    <row r="32">
      <c r="A32" s="37" t="s">
        <v>59</v>
      </c>
      <c r="B32" s="37">
        <v>6</v>
      </c>
      <c r="C32" s="38" t="s">
        <v>1220</v>
      </c>
      <c r="D32" s="37" t="s">
        <v>61</v>
      </c>
      <c r="E32" s="39" t="s">
        <v>1221</v>
      </c>
      <c r="F32" s="40" t="s">
        <v>395</v>
      </c>
      <c r="G32" s="41">
        <v>1</v>
      </c>
      <c r="H32" s="42">
        <v>0</v>
      </c>
      <c r="I32" s="43">
        <f>ROUND(G32*H32,P4)</f>
        <v>0</v>
      </c>
      <c r="J32" s="40" t="s">
        <v>85</v>
      </c>
      <c r="O32" s="44">
        <f>I32*0.21</f>
        <v>0</v>
      </c>
      <c r="P32">
        <v>3</v>
      </c>
    </row>
    <row r="33" ht="90">
      <c r="A33" s="37" t="s">
        <v>64</v>
      </c>
      <c r="B33" s="45"/>
      <c r="C33" s="46"/>
      <c r="D33" s="46"/>
      <c r="E33" s="39" t="s">
        <v>1284</v>
      </c>
      <c r="F33" s="46"/>
      <c r="G33" s="46"/>
      <c r="H33" s="46"/>
      <c r="I33" s="46"/>
      <c r="J33" s="47"/>
    </row>
    <row r="34">
      <c r="A34" s="37" t="s">
        <v>66</v>
      </c>
      <c r="B34" s="45"/>
      <c r="C34" s="46"/>
      <c r="D34" s="46"/>
      <c r="E34" s="48" t="s">
        <v>1282</v>
      </c>
      <c r="F34" s="46"/>
      <c r="G34" s="46"/>
      <c r="H34" s="46"/>
      <c r="I34" s="46"/>
      <c r="J34" s="47"/>
    </row>
    <row r="35">
      <c r="A35" s="37" t="s">
        <v>66</v>
      </c>
      <c r="B35" s="45"/>
      <c r="C35" s="46"/>
      <c r="D35" s="46"/>
      <c r="E35" s="48" t="s">
        <v>1283</v>
      </c>
      <c r="F35" s="46"/>
      <c r="G35" s="46"/>
      <c r="H35" s="46"/>
      <c r="I35" s="46"/>
      <c r="J35" s="47"/>
    </row>
    <row r="36">
      <c r="A36" s="37" t="s">
        <v>59</v>
      </c>
      <c r="B36" s="37">
        <v>7</v>
      </c>
      <c r="C36" s="38" t="s">
        <v>1285</v>
      </c>
      <c r="D36" s="37" t="s">
        <v>61</v>
      </c>
      <c r="E36" s="39" t="s">
        <v>1286</v>
      </c>
      <c r="F36" s="40" t="s">
        <v>395</v>
      </c>
      <c r="G36" s="41">
        <v>1</v>
      </c>
      <c r="H36" s="42">
        <v>0</v>
      </c>
      <c r="I36" s="43">
        <f>ROUND(G36*H36,P4)</f>
        <v>0</v>
      </c>
      <c r="J36" s="40" t="s">
        <v>85</v>
      </c>
      <c r="O36" s="44">
        <f>I36*0.21</f>
        <v>0</v>
      </c>
      <c r="P36">
        <v>3</v>
      </c>
    </row>
    <row r="37">
      <c r="A37" s="37" t="s">
        <v>64</v>
      </c>
      <c r="B37" s="45"/>
      <c r="C37" s="46"/>
      <c r="D37" s="46"/>
      <c r="E37" s="39" t="s">
        <v>1287</v>
      </c>
      <c r="F37" s="46"/>
      <c r="G37" s="46"/>
      <c r="H37" s="46"/>
      <c r="I37" s="46"/>
      <c r="J37" s="47"/>
    </row>
    <row r="38">
      <c r="A38" s="37" t="s">
        <v>66</v>
      </c>
      <c r="B38" s="45"/>
      <c r="C38" s="46"/>
      <c r="D38" s="46"/>
      <c r="E38" s="48" t="s">
        <v>1282</v>
      </c>
      <c r="F38" s="46"/>
      <c r="G38" s="46"/>
      <c r="H38" s="46"/>
      <c r="I38" s="46"/>
      <c r="J38" s="47"/>
    </row>
    <row r="39">
      <c r="A39" s="37" t="s">
        <v>66</v>
      </c>
      <c r="B39" s="45"/>
      <c r="C39" s="46"/>
      <c r="D39" s="46"/>
      <c r="E39" s="48" t="s">
        <v>1283</v>
      </c>
      <c r="F39" s="46"/>
      <c r="G39" s="46"/>
      <c r="H39" s="46"/>
      <c r="I39" s="46"/>
      <c r="J39" s="47"/>
    </row>
    <row r="40">
      <c r="A40" s="37" t="s">
        <v>59</v>
      </c>
      <c r="B40" s="37">
        <v>8</v>
      </c>
      <c r="C40" s="38" t="s">
        <v>1223</v>
      </c>
      <c r="D40" s="37" t="s">
        <v>88</v>
      </c>
      <c r="E40" s="39" t="s">
        <v>1288</v>
      </c>
      <c r="F40" s="40" t="s">
        <v>395</v>
      </c>
      <c r="G40" s="41">
        <v>1</v>
      </c>
      <c r="H40" s="42">
        <v>0</v>
      </c>
      <c r="I40" s="43">
        <f>ROUND(G40*H40,P4)</f>
        <v>0</v>
      </c>
      <c r="J40" s="40" t="s">
        <v>85</v>
      </c>
      <c r="O40" s="44">
        <f>I40*0.21</f>
        <v>0</v>
      </c>
      <c r="P40">
        <v>3</v>
      </c>
    </row>
    <row r="41" ht="60">
      <c r="A41" s="37" t="s">
        <v>64</v>
      </c>
      <c r="B41" s="45"/>
      <c r="C41" s="46"/>
      <c r="D41" s="46"/>
      <c r="E41" s="39" t="s">
        <v>1289</v>
      </c>
      <c r="F41" s="46"/>
      <c r="G41" s="46"/>
      <c r="H41" s="46"/>
      <c r="I41" s="46"/>
      <c r="J41" s="47"/>
    </row>
    <row r="42">
      <c r="A42" s="37" t="s">
        <v>66</v>
      </c>
      <c r="B42" s="45"/>
      <c r="C42" s="46"/>
      <c r="D42" s="46"/>
      <c r="E42" s="48" t="s">
        <v>1282</v>
      </c>
      <c r="F42" s="46"/>
      <c r="G42" s="46"/>
      <c r="H42" s="46"/>
      <c r="I42" s="46"/>
      <c r="J42" s="47"/>
    </row>
    <row r="43">
      <c r="A43" s="37" t="s">
        <v>66</v>
      </c>
      <c r="B43" s="45"/>
      <c r="C43" s="46"/>
      <c r="D43" s="46"/>
      <c r="E43" s="48" t="s">
        <v>1283</v>
      </c>
      <c r="F43" s="46"/>
      <c r="G43" s="46"/>
      <c r="H43" s="46"/>
      <c r="I43" s="46"/>
      <c r="J43" s="47"/>
    </row>
    <row r="44">
      <c r="A44" s="37" t="s">
        <v>59</v>
      </c>
      <c r="B44" s="37">
        <v>9</v>
      </c>
      <c r="C44" s="38" t="s">
        <v>1223</v>
      </c>
      <c r="D44" s="37" t="s">
        <v>202</v>
      </c>
      <c r="E44" s="39" t="s">
        <v>1288</v>
      </c>
      <c r="F44" s="40" t="s">
        <v>395</v>
      </c>
      <c r="G44" s="41">
        <v>1</v>
      </c>
      <c r="H44" s="42">
        <v>0</v>
      </c>
      <c r="I44" s="43">
        <f>ROUND(G44*H44,P4)</f>
        <v>0</v>
      </c>
      <c r="J44" s="40" t="s">
        <v>85</v>
      </c>
      <c r="O44" s="44">
        <f>I44*0.21</f>
        <v>0</v>
      </c>
      <c r="P44">
        <v>3</v>
      </c>
    </row>
    <row r="45">
      <c r="A45" s="37" t="s">
        <v>64</v>
      </c>
      <c r="B45" s="45"/>
      <c r="C45" s="46"/>
      <c r="D45" s="46"/>
      <c r="E45" s="39" t="s">
        <v>1290</v>
      </c>
      <c r="F45" s="46"/>
      <c r="G45" s="46"/>
      <c r="H45" s="46"/>
      <c r="I45" s="46"/>
      <c r="J45" s="47"/>
    </row>
    <row r="46">
      <c r="A46" s="37" t="s">
        <v>66</v>
      </c>
      <c r="B46" s="45"/>
      <c r="C46" s="46"/>
      <c r="D46" s="46"/>
      <c r="E46" s="48" t="s">
        <v>1282</v>
      </c>
      <c r="F46" s="46"/>
      <c r="G46" s="46"/>
      <c r="H46" s="46"/>
      <c r="I46" s="46"/>
      <c r="J46" s="47"/>
    </row>
    <row r="47">
      <c r="A47" s="37" t="s">
        <v>66</v>
      </c>
      <c r="B47" s="45"/>
      <c r="C47" s="46"/>
      <c r="D47" s="46"/>
      <c r="E47" s="48" t="s">
        <v>1283</v>
      </c>
      <c r="F47" s="46"/>
      <c r="G47" s="46"/>
      <c r="H47" s="46"/>
      <c r="I47" s="46"/>
      <c r="J47" s="47"/>
    </row>
    <row r="48">
      <c r="A48" s="37" t="s">
        <v>59</v>
      </c>
      <c r="B48" s="37">
        <v>10</v>
      </c>
      <c r="C48" s="38" t="s">
        <v>1291</v>
      </c>
      <c r="D48" s="37" t="s">
        <v>61</v>
      </c>
      <c r="E48" s="39" t="s">
        <v>1292</v>
      </c>
      <c r="F48" s="40" t="s">
        <v>395</v>
      </c>
      <c r="G48" s="41">
        <v>1</v>
      </c>
      <c r="H48" s="42">
        <v>0</v>
      </c>
      <c r="I48" s="43">
        <f>ROUND(G48*H48,P4)</f>
        <v>0</v>
      </c>
      <c r="J48" s="40" t="s">
        <v>85</v>
      </c>
      <c r="O48" s="44">
        <f>I48*0.21</f>
        <v>0</v>
      </c>
      <c r="P48">
        <v>3</v>
      </c>
    </row>
    <row r="49" ht="90">
      <c r="A49" s="37" t="s">
        <v>64</v>
      </c>
      <c r="B49" s="45"/>
      <c r="C49" s="46"/>
      <c r="D49" s="46"/>
      <c r="E49" s="39" t="s">
        <v>1293</v>
      </c>
      <c r="F49" s="46"/>
      <c r="G49" s="46"/>
      <c r="H49" s="46"/>
      <c r="I49" s="46"/>
      <c r="J49" s="47"/>
    </row>
    <row r="50">
      <c r="A50" s="37" t="s">
        <v>66</v>
      </c>
      <c r="B50" s="45"/>
      <c r="C50" s="46"/>
      <c r="D50" s="46"/>
      <c r="E50" s="48" t="s">
        <v>1282</v>
      </c>
      <c r="F50" s="46"/>
      <c r="G50" s="46"/>
      <c r="H50" s="46"/>
      <c r="I50" s="46"/>
      <c r="J50" s="47"/>
    </row>
    <row r="51">
      <c r="A51" s="37" t="s">
        <v>66</v>
      </c>
      <c r="B51" s="45"/>
      <c r="C51" s="46"/>
      <c r="D51" s="46"/>
      <c r="E51" s="48" t="s">
        <v>1283</v>
      </c>
      <c r="F51" s="46"/>
      <c r="G51" s="46"/>
      <c r="H51" s="46"/>
      <c r="I51" s="46"/>
      <c r="J51" s="47"/>
    </row>
    <row r="52">
      <c r="A52" s="37" t="s">
        <v>59</v>
      </c>
      <c r="B52" s="37">
        <v>11</v>
      </c>
      <c r="C52" s="38" t="s">
        <v>1230</v>
      </c>
      <c r="D52" s="37" t="s">
        <v>61</v>
      </c>
      <c r="E52" s="39" t="s">
        <v>1231</v>
      </c>
      <c r="F52" s="40" t="s">
        <v>395</v>
      </c>
      <c r="G52" s="41">
        <v>1</v>
      </c>
      <c r="H52" s="42">
        <v>0</v>
      </c>
      <c r="I52" s="43">
        <f>ROUND(G52*H52,P4)</f>
        <v>0</v>
      </c>
      <c r="J52" s="40" t="s">
        <v>85</v>
      </c>
      <c r="O52" s="44">
        <f>I52*0.21</f>
        <v>0</v>
      </c>
      <c r="P52">
        <v>3</v>
      </c>
    </row>
    <row r="53" ht="60">
      <c r="A53" s="37" t="s">
        <v>64</v>
      </c>
      <c r="B53" s="45"/>
      <c r="C53" s="46"/>
      <c r="D53" s="46"/>
      <c r="E53" s="39" t="s">
        <v>1294</v>
      </c>
      <c r="F53" s="46"/>
      <c r="G53" s="46"/>
      <c r="H53" s="46"/>
      <c r="I53" s="46"/>
      <c r="J53" s="47"/>
    </row>
    <row r="54">
      <c r="A54" s="37" t="s">
        <v>66</v>
      </c>
      <c r="B54" s="45"/>
      <c r="C54" s="46"/>
      <c r="D54" s="46"/>
      <c r="E54" s="48" t="s">
        <v>1282</v>
      </c>
      <c r="F54" s="46"/>
      <c r="G54" s="46"/>
      <c r="H54" s="46"/>
      <c r="I54" s="46"/>
      <c r="J54" s="47"/>
    </row>
    <row r="55">
      <c r="A55" s="37" t="s">
        <v>66</v>
      </c>
      <c r="B55" s="45"/>
      <c r="C55" s="46"/>
      <c r="D55" s="46"/>
      <c r="E55" s="48" t="s">
        <v>1283</v>
      </c>
      <c r="F55" s="46"/>
      <c r="G55" s="46"/>
      <c r="H55" s="46"/>
      <c r="I55" s="46"/>
      <c r="J55" s="47"/>
    </row>
    <row r="56">
      <c r="A56" s="37" t="s">
        <v>59</v>
      </c>
      <c r="B56" s="37">
        <v>12</v>
      </c>
      <c r="C56" s="38" t="s">
        <v>1236</v>
      </c>
      <c r="D56" s="37" t="s">
        <v>61</v>
      </c>
      <c r="E56" s="39" t="s">
        <v>1237</v>
      </c>
      <c r="F56" s="40" t="s">
        <v>395</v>
      </c>
      <c r="G56" s="41">
        <v>1</v>
      </c>
      <c r="H56" s="42">
        <v>0</v>
      </c>
      <c r="I56" s="43">
        <f>ROUND(G56*H56,P4)</f>
        <v>0</v>
      </c>
      <c r="J56" s="40" t="s">
        <v>85</v>
      </c>
      <c r="O56" s="44">
        <f>I56*0.21</f>
        <v>0</v>
      </c>
      <c r="P56">
        <v>3</v>
      </c>
    </row>
    <row r="57" ht="30">
      <c r="A57" s="37" t="s">
        <v>64</v>
      </c>
      <c r="B57" s="45"/>
      <c r="C57" s="46"/>
      <c r="D57" s="46"/>
      <c r="E57" s="39" t="s">
        <v>1295</v>
      </c>
      <c r="F57" s="46"/>
      <c r="G57" s="46"/>
      <c r="H57" s="46"/>
      <c r="I57" s="46"/>
      <c r="J57" s="47"/>
    </row>
    <row r="58">
      <c r="A58" s="37" t="s">
        <v>66</v>
      </c>
      <c r="B58" s="45"/>
      <c r="C58" s="46"/>
      <c r="D58" s="46"/>
      <c r="E58" s="48" t="s">
        <v>1282</v>
      </c>
      <c r="F58" s="46"/>
      <c r="G58" s="46"/>
      <c r="H58" s="46"/>
      <c r="I58" s="46"/>
      <c r="J58" s="47"/>
    </row>
    <row r="59">
      <c r="A59" s="37" t="s">
        <v>66</v>
      </c>
      <c r="B59" s="45"/>
      <c r="C59" s="46"/>
      <c r="D59" s="46"/>
      <c r="E59" s="48" t="s">
        <v>1283</v>
      </c>
      <c r="F59" s="46"/>
      <c r="G59" s="46"/>
      <c r="H59" s="46"/>
      <c r="I59" s="46"/>
      <c r="J59" s="47"/>
    </row>
    <row r="60">
      <c r="A60" s="37" t="s">
        <v>59</v>
      </c>
      <c r="B60" s="37">
        <v>13</v>
      </c>
      <c r="C60" s="38" t="s">
        <v>1296</v>
      </c>
      <c r="D60" s="37" t="s">
        <v>61</v>
      </c>
      <c r="E60" s="39" t="s">
        <v>1245</v>
      </c>
      <c r="F60" s="40" t="s">
        <v>395</v>
      </c>
      <c r="G60" s="41">
        <v>2</v>
      </c>
      <c r="H60" s="42">
        <v>0</v>
      </c>
      <c r="I60" s="43">
        <f>ROUND(G60*H60,P4)</f>
        <v>0</v>
      </c>
      <c r="J60" s="40" t="s">
        <v>85</v>
      </c>
      <c r="O60" s="44">
        <f>I60*0.21</f>
        <v>0</v>
      </c>
      <c r="P60">
        <v>3</v>
      </c>
    </row>
    <row r="61" ht="45">
      <c r="A61" s="37" t="s">
        <v>64</v>
      </c>
      <c r="B61" s="45"/>
      <c r="C61" s="46"/>
      <c r="D61" s="46"/>
      <c r="E61" s="39" t="s">
        <v>1297</v>
      </c>
      <c r="F61" s="46"/>
      <c r="G61" s="46"/>
      <c r="H61" s="46"/>
      <c r="I61" s="46"/>
      <c r="J61" s="47"/>
    </row>
    <row r="62">
      <c r="A62" s="37" t="s">
        <v>66</v>
      </c>
      <c r="B62" s="45"/>
      <c r="C62" s="46"/>
      <c r="D62" s="46"/>
      <c r="E62" s="48" t="s">
        <v>1298</v>
      </c>
      <c r="F62" s="46"/>
      <c r="G62" s="46"/>
      <c r="H62" s="46"/>
      <c r="I62" s="46"/>
      <c r="J62" s="47"/>
    </row>
    <row r="63">
      <c r="A63" s="37" t="s">
        <v>66</v>
      </c>
      <c r="B63" s="45"/>
      <c r="C63" s="46"/>
      <c r="D63" s="46"/>
      <c r="E63" s="48" t="s">
        <v>1299</v>
      </c>
      <c r="F63" s="46"/>
      <c r="G63" s="46"/>
      <c r="H63" s="46"/>
      <c r="I63" s="46"/>
      <c r="J63" s="47"/>
    </row>
    <row r="64">
      <c r="A64" s="37" t="s">
        <v>59</v>
      </c>
      <c r="B64" s="37">
        <v>14</v>
      </c>
      <c r="C64" s="38" t="s">
        <v>1300</v>
      </c>
      <c r="D64" s="37" t="s">
        <v>61</v>
      </c>
      <c r="E64" s="39" t="s">
        <v>1301</v>
      </c>
      <c r="F64" s="40" t="s">
        <v>395</v>
      </c>
      <c r="G64" s="41">
        <v>1</v>
      </c>
      <c r="H64" s="42">
        <v>0</v>
      </c>
      <c r="I64" s="43">
        <f>ROUND(G64*H64,P4)</f>
        <v>0</v>
      </c>
      <c r="J64" s="40" t="s">
        <v>85</v>
      </c>
      <c r="O64" s="44">
        <f>I64*0.21</f>
        <v>0</v>
      </c>
      <c r="P64">
        <v>3</v>
      </c>
    </row>
    <row r="65" ht="240">
      <c r="A65" s="37" t="s">
        <v>64</v>
      </c>
      <c r="B65" s="45"/>
      <c r="C65" s="46"/>
      <c r="D65" s="46"/>
      <c r="E65" s="39" t="s">
        <v>1302</v>
      </c>
      <c r="F65" s="46"/>
      <c r="G65" s="46"/>
      <c r="H65" s="46"/>
      <c r="I65" s="46"/>
      <c r="J65" s="47"/>
    </row>
    <row r="66">
      <c r="A66" s="37" t="s">
        <v>66</v>
      </c>
      <c r="B66" s="45"/>
      <c r="C66" s="46"/>
      <c r="D66" s="46"/>
      <c r="E66" s="48" t="s">
        <v>1282</v>
      </c>
      <c r="F66" s="46"/>
      <c r="G66" s="46"/>
      <c r="H66" s="46"/>
      <c r="I66" s="46"/>
      <c r="J66" s="47"/>
    </row>
    <row r="67">
      <c r="A67" s="37" t="s">
        <v>66</v>
      </c>
      <c r="B67" s="45"/>
      <c r="C67" s="46"/>
      <c r="D67" s="46"/>
      <c r="E67" s="48" t="s">
        <v>1283</v>
      </c>
      <c r="F67" s="46"/>
      <c r="G67" s="46"/>
      <c r="H67" s="46"/>
      <c r="I67" s="46"/>
      <c r="J67" s="47"/>
    </row>
    <row r="68">
      <c r="A68" s="31" t="s">
        <v>56</v>
      </c>
      <c r="B68" s="32"/>
      <c r="C68" s="33" t="s">
        <v>88</v>
      </c>
      <c r="D68" s="34"/>
      <c r="E68" s="31" t="s">
        <v>89</v>
      </c>
      <c r="F68" s="34"/>
      <c r="G68" s="34"/>
      <c r="H68" s="34"/>
      <c r="I68" s="35">
        <f>SUMIFS(I69:I164,A69:A164,"P")</f>
        <v>0</v>
      </c>
      <c r="J68" s="36"/>
    </row>
    <row r="69">
      <c r="A69" s="37" t="s">
        <v>59</v>
      </c>
      <c r="B69" s="37">
        <v>15</v>
      </c>
      <c r="C69" s="38" t="s">
        <v>583</v>
      </c>
      <c r="D69" s="37" t="s">
        <v>61</v>
      </c>
      <c r="E69" s="39" t="s">
        <v>584</v>
      </c>
      <c r="F69" s="40" t="s">
        <v>172</v>
      </c>
      <c r="G69" s="41">
        <v>38</v>
      </c>
      <c r="H69" s="42">
        <v>0</v>
      </c>
      <c r="I69" s="43">
        <f>ROUND(G69*H69,P4)</f>
        <v>0</v>
      </c>
      <c r="J69" s="40" t="s">
        <v>85</v>
      </c>
      <c r="O69" s="44">
        <f>I69*0.21</f>
        <v>0</v>
      </c>
      <c r="P69">
        <v>3</v>
      </c>
    </row>
    <row r="70" ht="30">
      <c r="A70" s="37" t="s">
        <v>64</v>
      </c>
      <c r="B70" s="45"/>
      <c r="C70" s="46"/>
      <c r="D70" s="46"/>
      <c r="E70" s="39" t="s">
        <v>1303</v>
      </c>
      <c r="F70" s="46"/>
      <c r="G70" s="46"/>
      <c r="H70" s="46"/>
      <c r="I70" s="46"/>
      <c r="J70" s="47"/>
    </row>
    <row r="71">
      <c r="A71" s="37" t="s">
        <v>66</v>
      </c>
      <c r="B71" s="45"/>
      <c r="C71" s="46"/>
      <c r="D71" s="46"/>
      <c r="E71" s="48" t="s">
        <v>1304</v>
      </c>
      <c r="F71" s="46"/>
      <c r="G71" s="46"/>
      <c r="H71" s="46"/>
      <c r="I71" s="46"/>
      <c r="J71" s="47"/>
    </row>
    <row r="72">
      <c r="A72" s="37" t="s">
        <v>66</v>
      </c>
      <c r="B72" s="45"/>
      <c r="C72" s="46"/>
      <c r="D72" s="46"/>
      <c r="E72" s="48" t="s">
        <v>1305</v>
      </c>
      <c r="F72" s="46"/>
      <c r="G72" s="46"/>
      <c r="H72" s="46"/>
      <c r="I72" s="46"/>
      <c r="J72" s="47"/>
    </row>
    <row r="73">
      <c r="A73" s="37" t="s">
        <v>59</v>
      </c>
      <c r="B73" s="37">
        <v>16</v>
      </c>
      <c r="C73" s="38" t="s">
        <v>1306</v>
      </c>
      <c r="D73" s="37" t="s">
        <v>61</v>
      </c>
      <c r="E73" s="39" t="s">
        <v>1307</v>
      </c>
      <c r="F73" s="40" t="s">
        <v>92</v>
      </c>
      <c r="G73" s="41">
        <v>1</v>
      </c>
      <c r="H73" s="42">
        <v>0</v>
      </c>
      <c r="I73" s="43">
        <f>ROUND(G73*H73,P4)</f>
        <v>0</v>
      </c>
      <c r="J73" s="40" t="s">
        <v>85</v>
      </c>
      <c r="O73" s="44">
        <f>I73*0.21</f>
        <v>0</v>
      </c>
      <c r="P73">
        <v>3</v>
      </c>
    </row>
    <row r="74">
      <c r="A74" s="37" t="s">
        <v>64</v>
      </c>
      <c r="B74" s="45"/>
      <c r="C74" s="46"/>
      <c r="D74" s="46"/>
      <c r="E74" s="49" t="s">
        <v>61</v>
      </c>
      <c r="F74" s="46"/>
      <c r="G74" s="46"/>
      <c r="H74" s="46"/>
      <c r="I74" s="46"/>
      <c r="J74" s="47"/>
    </row>
    <row r="75">
      <c r="A75" s="37" t="s">
        <v>66</v>
      </c>
      <c r="B75" s="45"/>
      <c r="C75" s="46"/>
      <c r="D75" s="46"/>
      <c r="E75" s="48" t="s">
        <v>1282</v>
      </c>
      <c r="F75" s="46"/>
      <c r="G75" s="46"/>
      <c r="H75" s="46"/>
      <c r="I75" s="46"/>
      <c r="J75" s="47"/>
    </row>
    <row r="76">
      <c r="A76" s="37" t="s">
        <v>66</v>
      </c>
      <c r="B76" s="45"/>
      <c r="C76" s="46"/>
      <c r="D76" s="46"/>
      <c r="E76" s="48" t="s">
        <v>1283</v>
      </c>
      <c r="F76" s="46"/>
      <c r="G76" s="46"/>
      <c r="H76" s="46"/>
      <c r="I76" s="46"/>
      <c r="J76" s="47"/>
    </row>
    <row r="77">
      <c r="A77" s="37" t="s">
        <v>59</v>
      </c>
      <c r="B77" s="37">
        <v>17</v>
      </c>
      <c r="C77" s="38" t="s">
        <v>1308</v>
      </c>
      <c r="D77" s="37" t="s">
        <v>61</v>
      </c>
      <c r="E77" s="39" t="s">
        <v>1309</v>
      </c>
      <c r="F77" s="40" t="s">
        <v>101</v>
      </c>
      <c r="G77" s="41">
        <v>31.68</v>
      </c>
      <c r="H77" s="42">
        <v>0</v>
      </c>
      <c r="I77" s="43">
        <f>ROUND(G77*H77,P4)</f>
        <v>0</v>
      </c>
      <c r="J77" s="40" t="s">
        <v>85</v>
      </c>
      <c r="O77" s="44">
        <f>I77*0.21</f>
        <v>0</v>
      </c>
      <c r="P77">
        <v>3</v>
      </c>
    </row>
    <row r="78" ht="30">
      <c r="A78" s="37" t="s">
        <v>64</v>
      </c>
      <c r="B78" s="45"/>
      <c r="C78" s="46"/>
      <c r="D78" s="46"/>
      <c r="E78" s="39" t="s">
        <v>1310</v>
      </c>
      <c r="F78" s="46"/>
      <c r="G78" s="46"/>
      <c r="H78" s="46"/>
      <c r="I78" s="46"/>
      <c r="J78" s="47"/>
    </row>
    <row r="79">
      <c r="A79" s="37" t="s">
        <v>66</v>
      </c>
      <c r="B79" s="45"/>
      <c r="C79" s="46"/>
      <c r="D79" s="46"/>
      <c r="E79" s="48" t="s">
        <v>1311</v>
      </c>
      <c r="F79" s="46"/>
      <c r="G79" s="46"/>
      <c r="H79" s="46"/>
      <c r="I79" s="46"/>
      <c r="J79" s="47"/>
    </row>
    <row r="80">
      <c r="A80" s="37" t="s">
        <v>66</v>
      </c>
      <c r="B80" s="45"/>
      <c r="C80" s="46"/>
      <c r="D80" s="46"/>
      <c r="E80" s="48" t="s">
        <v>1312</v>
      </c>
      <c r="F80" s="46"/>
      <c r="G80" s="46"/>
      <c r="H80" s="46"/>
      <c r="I80" s="46"/>
      <c r="J80" s="47"/>
    </row>
    <row r="81">
      <c r="A81" s="37" t="s">
        <v>59</v>
      </c>
      <c r="B81" s="37">
        <v>18</v>
      </c>
      <c r="C81" s="38" t="s">
        <v>99</v>
      </c>
      <c r="D81" s="37" t="s">
        <v>61</v>
      </c>
      <c r="E81" s="39" t="s">
        <v>100</v>
      </c>
      <c r="F81" s="40" t="s">
        <v>101</v>
      </c>
      <c r="G81" s="41">
        <v>253</v>
      </c>
      <c r="H81" s="42">
        <v>0</v>
      </c>
      <c r="I81" s="43">
        <f>ROUND(G81*H81,P4)</f>
        <v>0</v>
      </c>
      <c r="J81" s="40" t="s">
        <v>85</v>
      </c>
      <c r="O81" s="44">
        <f>I81*0.21</f>
        <v>0</v>
      </c>
      <c r="P81">
        <v>3</v>
      </c>
    </row>
    <row r="82" ht="30">
      <c r="A82" s="37" t="s">
        <v>64</v>
      </c>
      <c r="B82" s="45"/>
      <c r="C82" s="46"/>
      <c r="D82" s="46"/>
      <c r="E82" s="39" t="s">
        <v>1313</v>
      </c>
      <c r="F82" s="46"/>
      <c r="G82" s="46"/>
      <c r="H82" s="46"/>
      <c r="I82" s="46"/>
      <c r="J82" s="47"/>
    </row>
    <row r="83">
      <c r="A83" s="37" t="s">
        <v>66</v>
      </c>
      <c r="B83" s="45"/>
      <c r="C83" s="46"/>
      <c r="D83" s="46"/>
      <c r="E83" s="48" t="s">
        <v>1314</v>
      </c>
      <c r="F83" s="46"/>
      <c r="G83" s="46"/>
      <c r="H83" s="46"/>
      <c r="I83" s="46"/>
      <c r="J83" s="47"/>
    </row>
    <row r="84">
      <c r="A84" s="37" t="s">
        <v>66</v>
      </c>
      <c r="B84" s="45"/>
      <c r="C84" s="46"/>
      <c r="D84" s="46"/>
      <c r="E84" s="48" t="s">
        <v>1315</v>
      </c>
      <c r="F84" s="46"/>
      <c r="G84" s="46"/>
      <c r="H84" s="46"/>
      <c r="I84" s="46"/>
      <c r="J84" s="47"/>
    </row>
    <row r="85" ht="30">
      <c r="A85" s="37" t="s">
        <v>59</v>
      </c>
      <c r="B85" s="37">
        <v>19</v>
      </c>
      <c r="C85" s="38" t="s">
        <v>108</v>
      </c>
      <c r="D85" s="37" t="s">
        <v>61</v>
      </c>
      <c r="E85" s="39" t="s">
        <v>109</v>
      </c>
      <c r="F85" s="40" t="s">
        <v>101</v>
      </c>
      <c r="G85" s="41">
        <v>474.54000000000002</v>
      </c>
      <c r="H85" s="42">
        <v>0</v>
      </c>
      <c r="I85" s="43">
        <f>ROUND(G85*H85,P4)</f>
        <v>0</v>
      </c>
      <c r="J85" s="40" t="s">
        <v>85</v>
      </c>
      <c r="O85" s="44">
        <f>I85*0.21</f>
        <v>0</v>
      </c>
      <c r="P85">
        <v>3</v>
      </c>
    </row>
    <row r="86" ht="30">
      <c r="A86" s="37" t="s">
        <v>64</v>
      </c>
      <c r="B86" s="45"/>
      <c r="C86" s="46"/>
      <c r="D86" s="46"/>
      <c r="E86" s="39" t="s">
        <v>1316</v>
      </c>
      <c r="F86" s="46"/>
      <c r="G86" s="46"/>
      <c r="H86" s="46"/>
      <c r="I86" s="46"/>
      <c r="J86" s="47"/>
    </row>
    <row r="87">
      <c r="A87" s="37" t="s">
        <v>66</v>
      </c>
      <c r="B87" s="45"/>
      <c r="C87" s="46"/>
      <c r="D87" s="46"/>
      <c r="E87" s="48" t="s">
        <v>1317</v>
      </c>
      <c r="F87" s="46"/>
      <c r="G87" s="46"/>
      <c r="H87" s="46"/>
      <c r="I87" s="46"/>
      <c r="J87" s="47"/>
    </row>
    <row r="88">
      <c r="A88" s="37" t="s">
        <v>66</v>
      </c>
      <c r="B88" s="45"/>
      <c r="C88" s="46"/>
      <c r="D88" s="46"/>
      <c r="E88" s="48" t="s">
        <v>1318</v>
      </c>
      <c r="F88" s="46"/>
      <c r="G88" s="46"/>
      <c r="H88" s="46"/>
      <c r="I88" s="46"/>
      <c r="J88" s="47"/>
    </row>
    <row r="89">
      <c r="A89" s="37" t="s">
        <v>59</v>
      </c>
      <c r="B89" s="37">
        <v>20</v>
      </c>
      <c r="C89" s="38" t="s">
        <v>1319</v>
      </c>
      <c r="D89" s="37" t="s">
        <v>61</v>
      </c>
      <c r="E89" s="39" t="s">
        <v>1320</v>
      </c>
      <c r="F89" s="40" t="s">
        <v>116</v>
      </c>
      <c r="G89" s="41">
        <v>708.39999999999998</v>
      </c>
      <c r="H89" s="42">
        <v>0</v>
      </c>
      <c r="I89" s="43">
        <f>ROUND(G89*H89,P4)</f>
        <v>0</v>
      </c>
      <c r="J89" s="40" t="s">
        <v>85</v>
      </c>
      <c r="O89" s="44">
        <f>I89*0.21</f>
        <v>0</v>
      </c>
      <c r="P89">
        <v>3</v>
      </c>
    </row>
    <row r="90" ht="30">
      <c r="A90" s="37" t="s">
        <v>64</v>
      </c>
      <c r="B90" s="45"/>
      <c r="C90" s="46"/>
      <c r="D90" s="46"/>
      <c r="E90" s="39" t="s">
        <v>1321</v>
      </c>
      <c r="F90" s="46"/>
      <c r="G90" s="46"/>
      <c r="H90" s="46"/>
      <c r="I90" s="46"/>
      <c r="J90" s="47"/>
    </row>
    <row r="91">
      <c r="A91" s="37" t="s">
        <v>66</v>
      </c>
      <c r="B91" s="45"/>
      <c r="C91" s="46"/>
      <c r="D91" s="46"/>
      <c r="E91" s="48" t="s">
        <v>1322</v>
      </c>
      <c r="F91" s="46"/>
      <c r="G91" s="46"/>
      <c r="H91" s="46"/>
      <c r="I91" s="46"/>
      <c r="J91" s="47"/>
    </row>
    <row r="92">
      <c r="A92" s="37" t="s">
        <v>66</v>
      </c>
      <c r="B92" s="45"/>
      <c r="C92" s="46"/>
      <c r="D92" s="46"/>
      <c r="E92" s="48" t="s">
        <v>1323</v>
      </c>
      <c r="F92" s="46"/>
      <c r="G92" s="46"/>
      <c r="H92" s="46"/>
      <c r="I92" s="46"/>
      <c r="J92" s="47"/>
    </row>
    <row r="93">
      <c r="A93" s="37" t="s">
        <v>59</v>
      </c>
      <c r="B93" s="37">
        <v>21</v>
      </c>
      <c r="C93" s="38" t="s">
        <v>1324</v>
      </c>
      <c r="D93" s="37" t="s">
        <v>61</v>
      </c>
      <c r="E93" s="39" t="s">
        <v>1325</v>
      </c>
      <c r="F93" s="40" t="s">
        <v>116</v>
      </c>
      <c r="G93" s="41">
        <v>97</v>
      </c>
      <c r="H93" s="42">
        <v>0</v>
      </c>
      <c r="I93" s="43">
        <f>ROUND(G93*H93,P4)</f>
        <v>0</v>
      </c>
      <c r="J93" s="40" t="s">
        <v>85</v>
      </c>
      <c r="O93" s="44">
        <f>I93*0.21</f>
        <v>0</v>
      </c>
      <c r="P93">
        <v>3</v>
      </c>
    </row>
    <row r="94">
      <c r="A94" s="37" t="s">
        <v>64</v>
      </c>
      <c r="B94" s="45"/>
      <c r="C94" s="46"/>
      <c r="D94" s="46"/>
      <c r="E94" s="49" t="s">
        <v>61</v>
      </c>
      <c r="F94" s="46"/>
      <c r="G94" s="46"/>
      <c r="H94" s="46"/>
      <c r="I94" s="46"/>
      <c r="J94" s="47"/>
    </row>
    <row r="95">
      <c r="A95" s="37" t="s">
        <v>66</v>
      </c>
      <c r="B95" s="45"/>
      <c r="C95" s="46"/>
      <c r="D95" s="46"/>
      <c r="E95" s="48" t="s">
        <v>1326</v>
      </c>
      <c r="F95" s="46"/>
      <c r="G95" s="46"/>
      <c r="H95" s="46"/>
      <c r="I95" s="46"/>
      <c r="J95" s="47"/>
    </row>
    <row r="96">
      <c r="A96" s="37" t="s">
        <v>66</v>
      </c>
      <c r="B96" s="45"/>
      <c r="C96" s="46"/>
      <c r="D96" s="46"/>
      <c r="E96" s="48" t="s">
        <v>1327</v>
      </c>
      <c r="F96" s="46"/>
      <c r="G96" s="46"/>
      <c r="H96" s="46"/>
      <c r="I96" s="46"/>
      <c r="J96" s="47"/>
    </row>
    <row r="97">
      <c r="A97" s="37" t="s">
        <v>59</v>
      </c>
      <c r="B97" s="37">
        <v>22</v>
      </c>
      <c r="C97" s="38" t="s">
        <v>1328</v>
      </c>
      <c r="D97" s="37" t="s">
        <v>61</v>
      </c>
      <c r="E97" s="39" t="s">
        <v>1329</v>
      </c>
      <c r="F97" s="40" t="s">
        <v>101</v>
      </c>
      <c r="G97" s="41">
        <v>31.5</v>
      </c>
      <c r="H97" s="42">
        <v>0</v>
      </c>
      <c r="I97" s="43">
        <f>ROUND(G97*H97,P4)</f>
        <v>0</v>
      </c>
      <c r="J97" s="40" t="s">
        <v>85</v>
      </c>
      <c r="O97" s="44">
        <f>I97*0.21</f>
        <v>0</v>
      </c>
      <c r="P97">
        <v>3</v>
      </c>
    </row>
    <row r="98">
      <c r="A98" s="37" t="s">
        <v>64</v>
      </c>
      <c r="B98" s="45"/>
      <c r="C98" s="46"/>
      <c r="D98" s="46"/>
      <c r="E98" s="39" t="s">
        <v>1330</v>
      </c>
      <c r="F98" s="46"/>
      <c r="G98" s="46"/>
      <c r="H98" s="46"/>
      <c r="I98" s="46"/>
      <c r="J98" s="47"/>
    </row>
    <row r="99">
      <c r="A99" s="37" t="s">
        <v>66</v>
      </c>
      <c r="B99" s="45"/>
      <c r="C99" s="46"/>
      <c r="D99" s="46"/>
      <c r="E99" s="48" t="s">
        <v>1331</v>
      </c>
      <c r="F99" s="46"/>
      <c r="G99" s="46"/>
      <c r="H99" s="46"/>
      <c r="I99" s="46"/>
      <c r="J99" s="47"/>
    </row>
    <row r="100">
      <c r="A100" s="37" t="s">
        <v>66</v>
      </c>
      <c r="B100" s="45"/>
      <c r="C100" s="46"/>
      <c r="D100" s="46"/>
      <c r="E100" s="48" t="s">
        <v>1332</v>
      </c>
      <c r="F100" s="46"/>
      <c r="G100" s="46"/>
      <c r="H100" s="46"/>
      <c r="I100" s="46"/>
      <c r="J100" s="47"/>
    </row>
    <row r="101">
      <c r="A101" s="37" t="s">
        <v>59</v>
      </c>
      <c r="B101" s="37">
        <v>23</v>
      </c>
      <c r="C101" s="38" t="s">
        <v>1333</v>
      </c>
      <c r="D101" s="37" t="s">
        <v>61</v>
      </c>
      <c r="E101" s="39" t="s">
        <v>1334</v>
      </c>
      <c r="F101" s="40" t="s">
        <v>101</v>
      </c>
      <c r="G101" s="41">
        <v>698.15999999999997</v>
      </c>
      <c r="H101" s="42">
        <v>0</v>
      </c>
      <c r="I101" s="43">
        <f>ROUND(G101*H101,P4)</f>
        <v>0</v>
      </c>
      <c r="J101" s="40" t="s">
        <v>85</v>
      </c>
      <c r="O101" s="44">
        <f>I101*0.21</f>
        <v>0</v>
      </c>
      <c r="P101">
        <v>3</v>
      </c>
    </row>
    <row r="102">
      <c r="A102" s="37" t="s">
        <v>64</v>
      </c>
      <c r="B102" s="45"/>
      <c r="C102" s="46"/>
      <c r="D102" s="46"/>
      <c r="E102" s="39" t="s">
        <v>1335</v>
      </c>
      <c r="F102" s="46"/>
      <c r="G102" s="46"/>
      <c r="H102" s="46"/>
      <c r="I102" s="46"/>
      <c r="J102" s="47"/>
    </row>
    <row r="103">
      <c r="A103" s="37" t="s">
        <v>66</v>
      </c>
      <c r="B103" s="45"/>
      <c r="C103" s="46"/>
      <c r="D103" s="46"/>
      <c r="E103" s="48" t="s">
        <v>1336</v>
      </c>
      <c r="F103" s="46"/>
      <c r="G103" s="46"/>
      <c r="H103" s="46"/>
      <c r="I103" s="46"/>
      <c r="J103" s="47"/>
    </row>
    <row r="104">
      <c r="A104" s="37" t="s">
        <v>66</v>
      </c>
      <c r="B104" s="45"/>
      <c r="C104" s="46"/>
      <c r="D104" s="46"/>
      <c r="E104" s="48" t="s">
        <v>1337</v>
      </c>
      <c r="F104" s="46"/>
      <c r="G104" s="46"/>
      <c r="H104" s="46"/>
      <c r="I104" s="46"/>
      <c r="J104" s="47"/>
    </row>
    <row r="105">
      <c r="A105" s="37" t="s">
        <v>59</v>
      </c>
      <c r="B105" s="37">
        <v>24</v>
      </c>
      <c r="C105" s="38" t="s">
        <v>137</v>
      </c>
      <c r="D105" s="37" t="s">
        <v>61</v>
      </c>
      <c r="E105" s="39" t="s">
        <v>138</v>
      </c>
      <c r="F105" s="40" t="s">
        <v>101</v>
      </c>
      <c r="G105" s="41">
        <v>88.109999999999999</v>
      </c>
      <c r="H105" s="42">
        <v>0</v>
      </c>
      <c r="I105" s="43">
        <f>ROUND(G105*H105,P4)</f>
        <v>0</v>
      </c>
      <c r="J105" s="40" t="s">
        <v>85</v>
      </c>
      <c r="O105" s="44">
        <f>I105*0.21</f>
        <v>0</v>
      </c>
      <c r="P105">
        <v>3</v>
      </c>
    </row>
    <row r="106">
      <c r="A106" s="37" t="s">
        <v>64</v>
      </c>
      <c r="B106" s="45"/>
      <c r="C106" s="46"/>
      <c r="D106" s="46"/>
      <c r="E106" s="39" t="s">
        <v>1338</v>
      </c>
      <c r="F106" s="46"/>
      <c r="G106" s="46"/>
      <c r="H106" s="46"/>
      <c r="I106" s="46"/>
      <c r="J106" s="47"/>
    </row>
    <row r="107">
      <c r="A107" s="37" t="s">
        <v>66</v>
      </c>
      <c r="B107" s="45"/>
      <c r="C107" s="46"/>
      <c r="D107" s="46"/>
      <c r="E107" s="48" t="s">
        <v>1339</v>
      </c>
      <c r="F107" s="46"/>
      <c r="G107" s="46"/>
      <c r="H107" s="46"/>
      <c r="I107" s="46"/>
      <c r="J107" s="47"/>
    </row>
    <row r="108">
      <c r="A108" s="37" t="s">
        <v>66</v>
      </c>
      <c r="B108" s="45"/>
      <c r="C108" s="46"/>
      <c r="D108" s="46"/>
      <c r="E108" s="48" t="s">
        <v>1340</v>
      </c>
      <c r="F108" s="46"/>
      <c r="G108" s="46"/>
      <c r="H108" s="46"/>
      <c r="I108" s="46"/>
      <c r="J108" s="47"/>
    </row>
    <row r="109">
      <c r="A109" s="37" t="s">
        <v>59</v>
      </c>
      <c r="B109" s="37">
        <v>25</v>
      </c>
      <c r="C109" s="38" t="s">
        <v>620</v>
      </c>
      <c r="D109" s="37" t="s">
        <v>88</v>
      </c>
      <c r="E109" s="39" t="s">
        <v>621</v>
      </c>
      <c r="F109" s="40" t="s">
        <v>101</v>
      </c>
      <c r="G109" s="41">
        <v>764.53300000000002</v>
      </c>
      <c r="H109" s="42">
        <v>0</v>
      </c>
      <c r="I109" s="43">
        <f>ROUND(G109*H109,P4)</f>
        <v>0</v>
      </c>
      <c r="J109" s="40" t="s">
        <v>85</v>
      </c>
      <c r="O109" s="44">
        <f>I109*0.21</f>
        <v>0</v>
      </c>
      <c r="P109">
        <v>3</v>
      </c>
    </row>
    <row r="110">
      <c r="A110" s="37" t="s">
        <v>64</v>
      </c>
      <c r="B110" s="45"/>
      <c r="C110" s="46"/>
      <c r="D110" s="46"/>
      <c r="E110" s="39" t="s">
        <v>1341</v>
      </c>
      <c r="F110" s="46"/>
      <c r="G110" s="46"/>
      <c r="H110" s="46"/>
      <c r="I110" s="46"/>
      <c r="J110" s="47"/>
    </row>
    <row r="111">
      <c r="A111" s="37" t="s">
        <v>66</v>
      </c>
      <c r="B111" s="45"/>
      <c r="C111" s="46"/>
      <c r="D111" s="46"/>
      <c r="E111" s="48" t="s">
        <v>1342</v>
      </c>
      <c r="F111" s="46"/>
      <c r="G111" s="46"/>
      <c r="H111" s="46"/>
      <c r="I111" s="46"/>
      <c r="J111" s="47"/>
    </row>
    <row r="112">
      <c r="A112" s="37" t="s">
        <v>66</v>
      </c>
      <c r="B112" s="45"/>
      <c r="C112" s="46"/>
      <c r="D112" s="46"/>
      <c r="E112" s="48" t="s">
        <v>1343</v>
      </c>
      <c r="F112" s="46"/>
      <c r="G112" s="46"/>
      <c r="H112" s="46"/>
      <c r="I112" s="46"/>
      <c r="J112" s="47"/>
    </row>
    <row r="113">
      <c r="A113" s="37" t="s">
        <v>66</v>
      </c>
      <c r="B113" s="45"/>
      <c r="C113" s="46"/>
      <c r="D113" s="46"/>
      <c r="E113" s="48" t="s">
        <v>1344</v>
      </c>
      <c r="F113" s="46"/>
      <c r="G113" s="46"/>
      <c r="H113" s="46"/>
      <c r="I113" s="46"/>
      <c r="J113" s="47"/>
    </row>
    <row r="114">
      <c r="A114" s="37" t="s">
        <v>66</v>
      </c>
      <c r="B114" s="45"/>
      <c r="C114" s="46"/>
      <c r="D114" s="46"/>
      <c r="E114" s="48" t="s">
        <v>1345</v>
      </c>
      <c r="F114" s="46"/>
      <c r="G114" s="46"/>
      <c r="H114" s="46"/>
      <c r="I114" s="46"/>
      <c r="J114" s="47"/>
    </row>
    <row r="115">
      <c r="A115" s="37" t="s">
        <v>66</v>
      </c>
      <c r="B115" s="45"/>
      <c r="C115" s="46"/>
      <c r="D115" s="46"/>
      <c r="E115" s="48" t="s">
        <v>1346</v>
      </c>
      <c r="F115" s="46"/>
      <c r="G115" s="46"/>
      <c r="H115" s="46"/>
      <c r="I115" s="46"/>
      <c r="J115" s="47"/>
    </row>
    <row r="116">
      <c r="A116" s="37" t="s">
        <v>59</v>
      </c>
      <c r="B116" s="37">
        <v>26</v>
      </c>
      <c r="C116" s="38" t="s">
        <v>620</v>
      </c>
      <c r="D116" s="37" t="s">
        <v>202</v>
      </c>
      <c r="E116" s="39" t="s">
        <v>621</v>
      </c>
      <c r="F116" s="40" t="s">
        <v>101</v>
      </c>
      <c r="G116" s="41">
        <v>729.65999999999997</v>
      </c>
      <c r="H116" s="42">
        <v>0</v>
      </c>
      <c r="I116" s="43">
        <f>ROUND(G116*H116,P4)</f>
        <v>0</v>
      </c>
      <c r="J116" s="40" t="s">
        <v>85</v>
      </c>
      <c r="O116" s="44">
        <f>I116*0.21</f>
        <v>0</v>
      </c>
      <c r="P116">
        <v>3</v>
      </c>
    </row>
    <row r="117">
      <c r="A117" s="37" t="s">
        <v>64</v>
      </c>
      <c r="B117" s="45"/>
      <c r="C117" s="46"/>
      <c r="D117" s="46"/>
      <c r="E117" s="39" t="s">
        <v>1347</v>
      </c>
      <c r="F117" s="46"/>
      <c r="G117" s="46"/>
      <c r="H117" s="46"/>
      <c r="I117" s="46"/>
      <c r="J117" s="47"/>
    </row>
    <row r="118">
      <c r="A118" s="37" t="s">
        <v>66</v>
      </c>
      <c r="B118" s="45"/>
      <c r="C118" s="46"/>
      <c r="D118" s="46"/>
      <c r="E118" s="48" t="s">
        <v>1348</v>
      </c>
      <c r="F118" s="46"/>
      <c r="G118" s="46"/>
      <c r="H118" s="46"/>
      <c r="I118" s="46"/>
      <c r="J118" s="47"/>
    </row>
    <row r="119">
      <c r="A119" s="37" t="s">
        <v>66</v>
      </c>
      <c r="B119" s="45"/>
      <c r="C119" s="46"/>
      <c r="D119" s="46"/>
      <c r="E119" s="48" t="s">
        <v>1349</v>
      </c>
      <c r="F119" s="46"/>
      <c r="G119" s="46"/>
      <c r="H119" s="46"/>
      <c r="I119" s="46"/>
      <c r="J119" s="47"/>
    </row>
    <row r="120">
      <c r="A120" s="37" t="s">
        <v>66</v>
      </c>
      <c r="B120" s="45"/>
      <c r="C120" s="46"/>
      <c r="D120" s="46"/>
      <c r="E120" s="48" t="s">
        <v>1350</v>
      </c>
      <c r="F120" s="46"/>
      <c r="G120" s="46"/>
      <c r="H120" s="46"/>
      <c r="I120" s="46"/>
      <c r="J120" s="47"/>
    </row>
    <row r="121">
      <c r="A121" s="37" t="s">
        <v>59</v>
      </c>
      <c r="B121" s="37">
        <v>27</v>
      </c>
      <c r="C121" s="38" t="s">
        <v>623</v>
      </c>
      <c r="D121" s="37" t="s">
        <v>61</v>
      </c>
      <c r="E121" s="39" t="s">
        <v>624</v>
      </c>
      <c r="F121" s="40" t="s">
        <v>101</v>
      </c>
      <c r="G121" s="41">
        <v>642.15999999999997</v>
      </c>
      <c r="H121" s="42">
        <v>0</v>
      </c>
      <c r="I121" s="43">
        <f>ROUND(G121*H121,P4)</f>
        <v>0</v>
      </c>
      <c r="J121" s="40" t="s">
        <v>85</v>
      </c>
      <c r="O121" s="44">
        <f>I121*0.21</f>
        <v>0</v>
      </c>
      <c r="P121">
        <v>3</v>
      </c>
    </row>
    <row r="122">
      <c r="A122" s="37" t="s">
        <v>64</v>
      </c>
      <c r="B122" s="45"/>
      <c r="C122" s="46"/>
      <c r="D122" s="46"/>
      <c r="E122" s="39" t="s">
        <v>1351</v>
      </c>
      <c r="F122" s="46"/>
      <c r="G122" s="46"/>
      <c r="H122" s="46"/>
      <c r="I122" s="46"/>
      <c r="J122" s="47"/>
    </row>
    <row r="123">
      <c r="A123" s="37" t="s">
        <v>66</v>
      </c>
      <c r="B123" s="45"/>
      <c r="C123" s="46"/>
      <c r="D123" s="46"/>
      <c r="E123" s="48" t="s">
        <v>1352</v>
      </c>
      <c r="F123" s="46"/>
      <c r="G123" s="46"/>
      <c r="H123" s="46"/>
      <c r="I123" s="46"/>
      <c r="J123" s="47"/>
    </row>
    <row r="124">
      <c r="A124" s="37" t="s">
        <v>66</v>
      </c>
      <c r="B124" s="45"/>
      <c r="C124" s="46"/>
      <c r="D124" s="46"/>
      <c r="E124" s="48" t="s">
        <v>1353</v>
      </c>
      <c r="F124" s="46"/>
      <c r="G124" s="46"/>
      <c r="H124" s="46"/>
      <c r="I124" s="46"/>
      <c r="J124" s="47"/>
    </row>
    <row r="125">
      <c r="A125" s="37" t="s">
        <v>59</v>
      </c>
      <c r="B125" s="37">
        <v>28</v>
      </c>
      <c r="C125" s="38" t="s">
        <v>170</v>
      </c>
      <c r="D125" s="37" t="s">
        <v>61</v>
      </c>
      <c r="E125" s="39" t="s">
        <v>171</v>
      </c>
      <c r="F125" s="40" t="s">
        <v>172</v>
      </c>
      <c r="G125" s="41">
        <v>1605.4000000000001</v>
      </c>
      <c r="H125" s="42">
        <v>0</v>
      </c>
      <c r="I125" s="43">
        <f>ROUND(G125*H125,P4)</f>
        <v>0</v>
      </c>
      <c r="J125" s="40" t="s">
        <v>85</v>
      </c>
      <c r="O125" s="44">
        <f>I125*0.21</f>
        <v>0</v>
      </c>
      <c r="P125">
        <v>3</v>
      </c>
    </row>
    <row r="126">
      <c r="A126" s="37" t="s">
        <v>64</v>
      </c>
      <c r="B126" s="45"/>
      <c r="C126" s="46"/>
      <c r="D126" s="46"/>
      <c r="E126" s="39" t="s">
        <v>1354</v>
      </c>
      <c r="F126" s="46"/>
      <c r="G126" s="46"/>
      <c r="H126" s="46"/>
      <c r="I126" s="46"/>
      <c r="J126" s="47"/>
    </row>
    <row r="127">
      <c r="A127" s="37" t="s">
        <v>66</v>
      </c>
      <c r="B127" s="45"/>
      <c r="C127" s="46"/>
      <c r="D127" s="46"/>
      <c r="E127" s="48" t="s">
        <v>1355</v>
      </c>
      <c r="F127" s="46"/>
      <c r="G127" s="46"/>
      <c r="H127" s="46"/>
      <c r="I127" s="46"/>
      <c r="J127" s="47"/>
    </row>
    <row r="128">
      <c r="A128" s="37" t="s">
        <v>66</v>
      </c>
      <c r="B128" s="45"/>
      <c r="C128" s="46"/>
      <c r="D128" s="46"/>
      <c r="E128" s="48" t="s">
        <v>1356</v>
      </c>
      <c r="F128" s="46"/>
      <c r="G128" s="46"/>
      <c r="H128" s="46"/>
      <c r="I128" s="46"/>
      <c r="J128" s="47"/>
    </row>
    <row r="129">
      <c r="A129" s="37" t="s">
        <v>59</v>
      </c>
      <c r="B129" s="37">
        <v>29</v>
      </c>
      <c r="C129" s="38" t="s">
        <v>1357</v>
      </c>
      <c r="D129" s="37" t="s">
        <v>61</v>
      </c>
      <c r="E129" s="39" t="s">
        <v>1358</v>
      </c>
      <c r="F129" s="40" t="s">
        <v>101</v>
      </c>
      <c r="G129" s="41">
        <v>88.109999999999999</v>
      </c>
      <c r="H129" s="42">
        <v>0</v>
      </c>
      <c r="I129" s="43">
        <f>ROUND(G129*H129,P4)</f>
        <v>0</v>
      </c>
      <c r="J129" s="40" t="s">
        <v>85</v>
      </c>
      <c r="O129" s="44">
        <f>I129*0.21</f>
        <v>0</v>
      </c>
      <c r="P129">
        <v>3</v>
      </c>
    </row>
    <row r="130">
      <c r="A130" s="37" t="s">
        <v>64</v>
      </c>
      <c r="B130" s="45"/>
      <c r="C130" s="46"/>
      <c r="D130" s="46"/>
      <c r="E130" s="39" t="s">
        <v>1359</v>
      </c>
      <c r="F130" s="46"/>
      <c r="G130" s="46"/>
      <c r="H130" s="46"/>
      <c r="I130" s="46"/>
      <c r="J130" s="47"/>
    </row>
    <row r="131">
      <c r="A131" s="37" t="s">
        <v>66</v>
      </c>
      <c r="B131" s="45"/>
      <c r="C131" s="46"/>
      <c r="D131" s="46"/>
      <c r="E131" s="48" t="s">
        <v>1339</v>
      </c>
      <c r="F131" s="46"/>
      <c r="G131" s="46"/>
      <c r="H131" s="46"/>
      <c r="I131" s="46"/>
      <c r="J131" s="47"/>
    </row>
    <row r="132">
      <c r="A132" s="37" t="s">
        <v>66</v>
      </c>
      <c r="B132" s="45"/>
      <c r="C132" s="46"/>
      <c r="D132" s="46"/>
      <c r="E132" s="48" t="s">
        <v>1340</v>
      </c>
      <c r="F132" s="46"/>
      <c r="G132" s="46"/>
      <c r="H132" s="46"/>
      <c r="I132" s="46"/>
      <c r="J132" s="47"/>
    </row>
    <row r="133">
      <c r="A133" s="37" t="s">
        <v>59</v>
      </c>
      <c r="B133" s="37">
        <v>30</v>
      </c>
      <c r="C133" s="38" t="s">
        <v>1360</v>
      </c>
      <c r="D133" s="37" t="s">
        <v>61</v>
      </c>
      <c r="E133" s="39" t="s">
        <v>1361</v>
      </c>
      <c r="F133" s="40" t="s">
        <v>172</v>
      </c>
      <c r="G133" s="41">
        <v>587.39999999999998</v>
      </c>
      <c r="H133" s="42">
        <v>0</v>
      </c>
      <c r="I133" s="43">
        <f>ROUND(G133*H133,P4)</f>
        <v>0</v>
      </c>
      <c r="J133" s="40" t="s">
        <v>85</v>
      </c>
      <c r="O133" s="44">
        <f>I133*0.21</f>
        <v>0</v>
      </c>
      <c r="P133">
        <v>3</v>
      </c>
    </row>
    <row r="134">
      <c r="A134" s="37" t="s">
        <v>64</v>
      </c>
      <c r="B134" s="45"/>
      <c r="C134" s="46"/>
      <c r="D134" s="46"/>
      <c r="E134" s="49" t="s">
        <v>61</v>
      </c>
      <c r="F134" s="46"/>
      <c r="G134" s="46"/>
      <c r="H134" s="46"/>
      <c r="I134" s="46"/>
      <c r="J134" s="47"/>
    </row>
    <row r="135">
      <c r="A135" s="37" t="s">
        <v>66</v>
      </c>
      <c r="B135" s="45"/>
      <c r="C135" s="46"/>
      <c r="D135" s="46"/>
      <c r="E135" s="48" t="s">
        <v>1362</v>
      </c>
      <c r="F135" s="46"/>
      <c r="G135" s="46"/>
      <c r="H135" s="46"/>
      <c r="I135" s="46"/>
      <c r="J135" s="47"/>
    </row>
    <row r="136">
      <c r="A136" s="37" t="s">
        <v>66</v>
      </c>
      <c r="B136" s="45"/>
      <c r="C136" s="46"/>
      <c r="D136" s="46"/>
      <c r="E136" s="48" t="s">
        <v>1363</v>
      </c>
      <c r="F136" s="46"/>
      <c r="G136" s="46"/>
      <c r="H136" s="46"/>
      <c r="I136" s="46"/>
      <c r="J136" s="47"/>
    </row>
    <row r="137">
      <c r="A137" s="37" t="s">
        <v>59</v>
      </c>
      <c r="B137" s="37">
        <v>31</v>
      </c>
      <c r="C137" s="38" t="s">
        <v>1364</v>
      </c>
      <c r="D137" s="37" t="s">
        <v>61</v>
      </c>
      <c r="E137" s="39" t="s">
        <v>1365</v>
      </c>
      <c r="F137" s="40" t="s">
        <v>172</v>
      </c>
      <c r="G137" s="41">
        <v>4</v>
      </c>
      <c r="H137" s="42">
        <v>0</v>
      </c>
      <c r="I137" s="43">
        <f>ROUND(G137*H137,P4)</f>
        <v>0</v>
      </c>
      <c r="J137" s="40" t="s">
        <v>85</v>
      </c>
      <c r="O137" s="44">
        <f>I137*0.21</f>
        <v>0</v>
      </c>
      <c r="P137">
        <v>3</v>
      </c>
    </row>
    <row r="138">
      <c r="A138" s="37" t="s">
        <v>64</v>
      </c>
      <c r="B138" s="45"/>
      <c r="C138" s="46"/>
      <c r="D138" s="46"/>
      <c r="E138" s="39" t="s">
        <v>1366</v>
      </c>
      <c r="F138" s="46"/>
      <c r="G138" s="46"/>
      <c r="H138" s="46"/>
      <c r="I138" s="46"/>
      <c r="J138" s="47"/>
    </row>
    <row r="139">
      <c r="A139" s="37" t="s">
        <v>66</v>
      </c>
      <c r="B139" s="45"/>
      <c r="C139" s="46"/>
      <c r="D139" s="46"/>
      <c r="E139" s="48" t="s">
        <v>1367</v>
      </c>
      <c r="F139" s="46"/>
      <c r="G139" s="46"/>
      <c r="H139" s="46"/>
      <c r="I139" s="46"/>
      <c r="J139" s="47"/>
    </row>
    <row r="140">
      <c r="A140" s="37" t="s">
        <v>66</v>
      </c>
      <c r="B140" s="45"/>
      <c r="C140" s="46"/>
      <c r="D140" s="46"/>
      <c r="E140" s="48" t="s">
        <v>1368</v>
      </c>
      <c r="F140" s="46"/>
      <c r="G140" s="46"/>
      <c r="H140" s="46"/>
      <c r="I140" s="46"/>
      <c r="J140" s="47"/>
    </row>
    <row r="141">
      <c r="A141" s="37" t="s">
        <v>59</v>
      </c>
      <c r="B141" s="37">
        <v>32</v>
      </c>
      <c r="C141" s="38" t="s">
        <v>1369</v>
      </c>
      <c r="D141" s="37" t="s">
        <v>61</v>
      </c>
      <c r="E141" s="39" t="s">
        <v>1370</v>
      </c>
      <c r="F141" s="40" t="s">
        <v>172</v>
      </c>
      <c r="G141" s="41">
        <v>4</v>
      </c>
      <c r="H141" s="42">
        <v>0</v>
      </c>
      <c r="I141" s="43">
        <f>ROUND(G141*H141,P4)</f>
        <v>0</v>
      </c>
      <c r="J141" s="40" t="s">
        <v>85</v>
      </c>
      <c r="O141" s="44">
        <f>I141*0.21</f>
        <v>0</v>
      </c>
      <c r="P141">
        <v>3</v>
      </c>
    </row>
    <row r="142">
      <c r="A142" s="37" t="s">
        <v>64</v>
      </c>
      <c r="B142" s="45"/>
      <c r="C142" s="46"/>
      <c r="D142" s="46"/>
      <c r="E142" s="39" t="s">
        <v>1371</v>
      </c>
      <c r="F142" s="46"/>
      <c r="G142" s="46"/>
      <c r="H142" s="46"/>
      <c r="I142" s="46"/>
      <c r="J142" s="47"/>
    </row>
    <row r="143">
      <c r="A143" s="37" t="s">
        <v>66</v>
      </c>
      <c r="B143" s="45"/>
      <c r="C143" s="46"/>
      <c r="D143" s="46"/>
      <c r="E143" s="48" t="s">
        <v>1367</v>
      </c>
      <c r="F143" s="46"/>
      <c r="G143" s="46"/>
      <c r="H143" s="46"/>
      <c r="I143" s="46"/>
      <c r="J143" s="47"/>
    </row>
    <row r="144">
      <c r="A144" s="37" t="s">
        <v>66</v>
      </c>
      <c r="B144" s="45"/>
      <c r="C144" s="46"/>
      <c r="D144" s="46"/>
      <c r="E144" s="48" t="s">
        <v>1368</v>
      </c>
      <c r="F144" s="46"/>
      <c r="G144" s="46"/>
      <c r="H144" s="46"/>
      <c r="I144" s="46"/>
      <c r="J144" s="47"/>
    </row>
    <row r="145">
      <c r="A145" s="37" t="s">
        <v>59</v>
      </c>
      <c r="B145" s="37">
        <v>33</v>
      </c>
      <c r="C145" s="38" t="s">
        <v>1372</v>
      </c>
      <c r="D145" s="37" t="s">
        <v>61</v>
      </c>
      <c r="E145" s="39" t="s">
        <v>1373</v>
      </c>
      <c r="F145" s="40" t="s">
        <v>92</v>
      </c>
      <c r="G145" s="41">
        <v>36</v>
      </c>
      <c r="H145" s="42">
        <v>0</v>
      </c>
      <c r="I145" s="43">
        <f>ROUND(G145*H145,P4)</f>
        <v>0</v>
      </c>
      <c r="J145" s="40" t="s">
        <v>85</v>
      </c>
      <c r="O145" s="44">
        <f>I145*0.21</f>
        <v>0</v>
      </c>
      <c r="P145">
        <v>3</v>
      </c>
    </row>
    <row r="146">
      <c r="A146" s="37" t="s">
        <v>64</v>
      </c>
      <c r="B146" s="45"/>
      <c r="C146" s="46"/>
      <c r="D146" s="46"/>
      <c r="E146" s="39" t="s">
        <v>1374</v>
      </c>
      <c r="F146" s="46"/>
      <c r="G146" s="46"/>
      <c r="H146" s="46"/>
      <c r="I146" s="46"/>
      <c r="J146" s="47"/>
    </row>
    <row r="147">
      <c r="A147" s="37" t="s">
        <v>66</v>
      </c>
      <c r="B147" s="45"/>
      <c r="C147" s="46"/>
      <c r="D147" s="46"/>
      <c r="E147" s="48" t="s">
        <v>1375</v>
      </c>
      <c r="F147" s="46"/>
      <c r="G147" s="46"/>
      <c r="H147" s="46"/>
      <c r="I147" s="46"/>
      <c r="J147" s="47"/>
    </row>
    <row r="148">
      <c r="A148" s="37" t="s">
        <v>66</v>
      </c>
      <c r="B148" s="45"/>
      <c r="C148" s="46"/>
      <c r="D148" s="46"/>
      <c r="E148" s="48" t="s">
        <v>1376</v>
      </c>
      <c r="F148" s="46"/>
      <c r="G148" s="46"/>
      <c r="H148" s="46"/>
      <c r="I148" s="46"/>
      <c r="J148" s="47"/>
    </row>
    <row r="149">
      <c r="A149" s="37" t="s">
        <v>59</v>
      </c>
      <c r="B149" s="37">
        <v>34</v>
      </c>
      <c r="C149" s="38" t="s">
        <v>194</v>
      </c>
      <c r="D149" s="37" t="s">
        <v>61</v>
      </c>
      <c r="E149" s="39" t="s">
        <v>195</v>
      </c>
      <c r="F149" s="40" t="s">
        <v>172</v>
      </c>
      <c r="G149" s="41">
        <v>55</v>
      </c>
      <c r="H149" s="42">
        <v>0</v>
      </c>
      <c r="I149" s="43">
        <f>ROUND(G149*H149,P4)</f>
        <v>0</v>
      </c>
      <c r="J149" s="40" t="s">
        <v>85</v>
      </c>
      <c r="O149" s="44">
        <f>I149*0.21</f>
        <v>0</v>
      </c>
      <c r="P149">
        <v>3</v>
      </c>
    </row>
    <row r="150">
      <c r="A150" s="37" t="s">
        <v>64</v>
      </c>
      <c r="B150" s="45"/>
      <c r="C150" s="46"/>
      <c r="D150" s="46"/>
      <c r="E150" s="49" t="s">
        <v>61</v>
      </c>
      <c r="F150" s="46"/>
      <c r="G150" s="46"/>
      <c r="H150" s="46"/>
      <c r="I150" s="46"/>
      <c r="J150" s="47"/>
    </row>
    <row r="151">
      <c r="A151" s="37" t="s">
        <v>66</v>
      </c>
      <c r="B151" s="45"/>
      <c r="C151" s="46"/>
      <c r="D151" s="46"/>
      <c r="E151" s="48" t="s">
        <v>1377</v>
      </c>
      <c r="F151" s="46"/>
      <c r="G151" s="46"/>
      <c r="H151" s="46"/>
      <c r="I151" s="46"/>
      <c r="J151" s="47"/>
    </row>
    <row r="152">
      <c r="A152" s="37" t="s">
        <v>66</v>
      </c>
      <c r="B152" s="45"/>
      <c r="C152" s="46"/>
      <c r="D152" s="46"/>
      <c r="E152" s="48" t="s">
        <v>1378</v>
      </c>
      <c r="F152" s="46"/>
      <c r="G152" s="46"/>
      <c r="H152" s="46"/>
      <c r="I152" s="46"/>
      <c r="J152" s="47"/>
    </row>
    <row r="153">
      <c r="A153" s="37" t="s">
        <v>59</v>
      </c>
      <c r="B153" s="37">
        <v>35</v>
      </c>
      <c r="C153" s="38" t="s">
        <v>1379</v>
      </c>
      <c r="D153" s="37"/>
      <c r="E153" s="39" t="s">
        <v>1380</v>
      </c>
      <c r="F153" s="40" t="s">
        <v>395</v>
      </c>
      <c r="G153" s="41">
        <v>14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75">
      <c r="A154" s="37" t="s">
        <v>64</v>
      </c>
      <c r="B154" s="45"/>
      <c r="C154" s="46"/>
      <c r="D154" s="46"/>
      <c r="E154" s="39" t="s">
        <v>1381</v>
      </c>
      <c r="F154" s="46"/>
      <c r="G154" s="46"/>
      <c r="H154" s="46"/>
      <c r="I154" s="46"/>
      <c r="J154" s="47"/>
    </row>
    <row r="155">
      <c r="A155" s="37" t="s">
        <v>66</v>
      </c>
      <c r="B155" s="45"/>
      <c r="C155" s="46"/>
      <c r="D155" s="46"/>
      <c r="E155" s="48" t="s">
        <v>1382</v>
      </c>
      <c r="F155" s="46"/>
      <c r="G155" s="46"/>
      <c r="H155" s="46"/>
      <c r="I155" s="46"/>
      <c r="J155" s="47"/>
    </row>
    <row r="156">
      <c r="A156" s="37" t="s">
        <v>66</v>
      </c>
      <c r="B156" s="45"/>
      <c r="C156" s="46"/>
      <c r="D156" s="46"/>
      <c r="E156" s="48" t="s">
        <v>1383</v>
      </c>
      <c r="F156" s="46"/>
      <c r="G156" s="46"/>
      <c r="H156" s="46"/>
      <c r="I156" s="46"/>
      <c r="J156" s="47"/>
    </row>
    <row r="157" ht="30">
      <c r="A157" s="37" t="s">
        <v>59</v>
      </c>
      <c r="B157" s="37">
        <v>36</v>
      </c>
      <c r="C157" s="38" t="s">
        <v>1384</v>
      </c>
      <c r="D157" s="37" t="s">
        <v>61</v>
      </c>
      <c r="E157" s="39" t="s">
        <v>1385</v>
      </c>
      <c r="F157" s="40" t="s">
        <v>92</v>
      </c>
      <c r="G157" s="41">
        <v>4</v>
      </c>
      <c r="H157" s="42">
        <v>0</v>
      </c>
      <c r="I157" s="43">
        <f>ROUND(G157*H157,P4)</f>
        <v>0</v>
      </c>
      <c r="J157" s="40" t="s">
        <v>85</v>
      </c>
      <c r="O157" s="44">
        <f>I157*0.21</f>
        <v>0</v>
      </c>
      <c r="P157">
        <v>3</v>
      </c>
    </row>
    <row r="158">
      <c r="A158" s="37" t="s">
        <v>64</v>
      </c>
      <c r="B158" s="45"/>
      <c r="C158" s="46"/>
      <c r="D158" s="46"/>
      <c r="E158" s="49" t="s">
        <v>61</v>
      </c>
      <c r="F158" s="46"/>
      <c r="G158" s="46"/>
      <c r="H158" s="46"/>
      <c r="I158" s="46"/>
      <c r="J158" s="47"/>
    </row>
    <row r="159">
      <c r="A159" s="37" t="s">
        <v>66</v>
      </c>
      <c r="B159" s="45"/>
      <c r="C159" s="46"/>
      <c r="D159" s="46"/>
      <c r="E159" s="48" t="s">
        <v>1367</v>
      </c>
      <c r="F159" s="46"/>
      <c r="G159" s="46"/>
      <c r="H159" s="46"/>
      <c r="I159" s="46"/>
      <c r="J159" s="47"/>
    </row>
    <row r="160">
      <c r="A160" s="37" t="s">
        <v>66</v>
      </c>
      <c r="B160" s="45"/>
      <c r="C160" s="46"/>
      <c r="D160" s="46"/>
      <c r="E160" s="48" t="s">
        <v>1368</v>
      </c>
      <c r="F160" s="46"/>
      <c r="G160" s="46"/>
      <c r="H160" s="46"/>
      <c r="I160" s="46"/>
      <c r="J160" s="47"/>
    </row>
    <row r="161">
      <c r="A161" s="37" t="s">
        <v>59</v>
      </c>
      <c r="B161" s="37">
        <v>37</v>
      </c>
      <c r="C161" s="38" t="s">
        <v>1386</v>
      </c>
      <c r="D161" s="37" t="s">
        <v>61</v>
      </c>
      <c r="E161" s="39" t="s">
        <v>1387</v>
      </c>
      <c r="F161" s="40" t="s">
        <v>101</v>
      </c>
      <c r="G161" s="41">
        <v>1.3999999999999999</v>
      </c>
      <c r="H161" s="42">
        <v>0</v>
      </c>
      <c r="I161" s="43">
        <f>ROUND(G161*H161,P4)</f>
        <v>0</v>
      </c>
      <c r="J161" s="40" t="s">
        <v>85</v>
      </c>
      <c r="O161" s="44">
        <f>I161*0.21</f>
        <v>0</v>
      </c>
      <c r="P161">
        <v>3</v>
      </c>
    </row>
    <row r="162">
      <c r="A162" s="37" t="s">
        <v>64</v>
      </c>
      <c r="B162" s="45"/>
      <c r="C162" s="46"/>
      <c r="D162" s="46"/>
      <c r="E162" s="39" t="s">
        <v>1388</v>
      </c>
      <c r="F162" s="46"/>
      <c r="G162" s="46"/>
      <c r="H162" s="46"/>
      <c r="I162" s="46"/>
      <c r="J162" s="47"/>
    </row>
    <row r="163">
      <c r="A163" s="37" t="s">
        <v>66</v>
      </c>
      <c r="B163" s="45"/>
      <c r="C163" s="46"/>
      <c r="D163" s="46"/>
      <c r="E163" s="48" t="s">
        <v>1389</v>
      </c>
      <c r="F163" s="46"/>
      <c r="G163" s="46"/>
      <c r="H163" s="46"/>
      <c r="I163" s="46"/>
      <c r="J163" s="47"/>
    </row>
    <row r="164">
      <c r="A164" s="37" t="s">
        <v>66</v>
      </c>
      <c r="B164" s="45"/>
      <c r="C164" s="46"/>
      <c r="D164" s="46"/>
      <c r="E164" s="48" t="s">
        <v>1390</v>
      </c>
      <c r="F164" s="46"/>
      <c r="G164" s="46"/>
      <c r="H164" s="46"/>
      <c r="I164" s="46"/>
      <c r="J164" s="47"/>
    </row>
    <row r="165">
      <c r="A165" s="31" t="s">
        <v>56</v>
      </c>
      <c r="B165" s="32"/>
      <c r="C165" s="33" t="s">
        <v>202</v>
      </c>
      <c r="D165" s="34"/>
      <c r="E165" s="31" t="s">
        <v>203</v>
      </c>
      <c r="F165" s="34"/>
      <c r="G165" s="34"/>
      <c r="H165" s="34"/>
      <c r="I165" s="35">
        <f>SUMIFS(I166:I173,A166:A173,"P")</f>
        <v>0</v>
      </c>
      <c r="J165" s="36"/>
    </row>
    <row r="166">
      <c r="A166" s="37" t="s">
        <v>59</v>
      </c>
      <c r="B166" s="37">
        <v>38</v>
      </c>
      <c r="C166" s="38" t="s">
        <v>213</v>
      </c>
      <c r="D166" s="37" t="s">
        <v>61</v>
      </c>
      <c r="E166" s="39" t="s">
        <v>214</v>
      </c>
      <c r="F166" s="40" t="s">
        <v>116</v>
      </c>
      <c r="G166" s="41">
        <v>6</v>
      </c>
      <c r="H166" s="42">
        <v>0</v>
      </c>
      <c r="I166" s="43">
        <f>ROUND(G166*H166,P4)</f>
        <v>0</v>
      </c>
      <c r="J166" s="40" t="s">
        <v>85</v>
      </c>
      <c r="O166" s="44">
        <f>I166*0.21</f>
        <v>0</v>
      </c>
      <c r="P166">
        <v>3</v>
      </c>
    </row>
    <row r="167">
      <c r="A167" s="37" t="s">
        <v>64</v>
      </c>
      <c r="B167" s="45"/>
      <c r="C167" s="46"/>
      <c r="D167" s="46"/>
      <c r="E167" s="39" t="s">
        <v>1391</v>
      </c>
      <c r="F167" s="46"/>
      <c r="G167" s="46"/>
      <c r="H167" s="46"/>
      <c r="I167" s="46"/>
      <c r="J167" s="47"/>
    </row>
    <row r="168">
      <c r="A168" s="37" t="s">
        <v>66</v>
      </c>
      <c r="B168" s="45"/>
      <c r="C168" s="46"/>
      <c r="D168" s="46"/>
      <c r="E168" s="48" t="s">
        <v>1392</v>
      </c>
      <c r="F168" s="46"/>
      <c r="G168" s="46"/>
      <c r="H168" s="46"/>
      <c r="I168" s="46"/>
      <c r="J168" s="47"/>
    </row>
    <row r="169">
      <c r="A169" s="37" t="s">
        <v>66</v>
      </c>
      <c r="B169" s="45"/>
      <c r="C169" s="46"/>
      <c r="D169" s="46"/>
      <c r="E169" s="48" t="s">
        <v>1393</v>
      </c>
      <c r="F169" s="46"/>
      <c r="G169" s="46"/>
      <c r="H169" s="46"/>
      <c r="I169" s="46"/>
      <c r="J169" s="47"/>
    </row>
    <row r="170">
      <c r="A170" s="37" t="s">
        <v>59</v>
      </c>
      <c r="B170" s="37">
        <v>39</v>
      </c>
      <c r="C170" s="38" t="s">
        <v>220</v>
      </c>
      <c r="D170" s="37" t="s">
        <v>61</v>
      </c>
      <c r="E170" s="39" t="s">
        <v>221</v>
      </c>
      <c r="F170" s="40" t="s">
        <v>172</v>
      </c>
      <c r="G170" s="41">
        <v>8.4000000000000004</v>
      </c>
      <c r="H170" s="42">
        <v>0</v>
      </c>
      <c r="I170" s="43">
        <f>ROUND(G170*H170,P4)</f>
        <v>0</v>
      </c>
      <c r="J170" s="40" t="s">
        <v>85</v>
      </c>
      <c r="O170" s="44">
        <f>I170*0.21</f>
        <v>0</v>
      </c>
      <c r="P170">
        <v>3</v>
      </c>
    </row>
    <row r="171">
      <c r="A171" s="37" t="s">
        <v>64</v>
      </c>
      <c r="B171" s="45"/>
      <c r="C171" s="46"/>
      <c r="D171" s="46"/>
      <c r="E171" s="39" t="s">
        <v>1394</v>
      </c>
      <c r="F171" s="46"/>
      <c r="G171" s="46"/>
      <c r="H171" s="46"/>
      <c r="I171" s="46"/>
      <c r="J171" s="47"/>
    </row>
    <row r="172">
      <c r="A172" s="37" t="s">
        <v>66</v>
      </c>
      <c r="B172" s="45"/>
      <c r="C172" s="46"/>
      <c r="D172" s="46"/>
      <c r="E172" s="48" t="s">
        <v>1395</v>
      </c>
      <c r="F172" s="46"/>
      <c r="G172" s="46"/>
      <c r="H172" s="46"/>
      <c r="I172" s="46"/>
      <c r="J172" s="47"/>
    </row>
    <row r="173">
      <c r="A173" s="37" t="s">
        <v>66</v>
      </c>
      <c r="B173" s="45"/>
      <c r="C173" s="46"/>
      <c r="D173" s="46"/>
      <c r="E173" s="48" t="s">
        <v>1396</v>
      </c>
      <c r="F173" s="46"/>
      <c r="G173" s="46"/>
      <c r="H173" s="46"/>
      <c r="I173" s="46"/>
      <c r="J173" s="47"/>
    </row>
    <row r="174">
      <c r="A174" s="31" t="s">
        <v>56</v>
      </c>
      <c r="B174" s="32"/>
      <c r="C174" s="33" t="s">
        <v>227</v>
      </c>
      <c r="D174" s="34"/>
      <c r="E174" s="31" t="s">
        <v>228</v>
      </c>
      <c r="F174" s="34"/>
      <c r="G174" s="34"/>
      <c r="H174" s="34"/>
      <c r="I174" s="35">
        <f>SUMIFS(I175:I222,A175:A222,"P")</f>
        <v>0</v>
      </c>
      <c r="J174" s="36"/>
    </row>
    <row r="175">
      <c r="A175" s="37" t="s">
        <v>59</v>
      </c>
      <c r="B175" s="37">
        <v>40</v>
      </c>
      <c r="C175" s="38" t="s">
        <v>1397</v>
      </c>
      <c r="D175" s="37" t="s">
        <v>61</v>
      </c>
      <c r="E175" s="39" t="s">
        <v>1398</v>
      </c>
      <c r="F175" s="40" t="s">
        <v>172</v>
      </c>
      <c r="G175" s="41">
        <v>518.20000000000005</v>
      </c>
      <c r="H175" s="42">
        <v>0</v>
      </c>
      <c r="I175" s="43">
        <f>ROUND(G175*H175,P4)</f>
        <v>0</v>
      </c>
      <c r="J175" s="40" t="s">
        <v>85</v>
      </c>
      <c r="O175" s="44">
        <f>I175*0.21</f>
        <v>0</v>
      </c>
      <c r="P175">
        <v>3</v>
      </c>
    </row>
    <row r="176" ht="45">
      <c r="A176" s="37" t="s">
        <v>64</v>
      </c>
      <c r="B176" s="45"/>
      <c r="C176" s="46"/>
      <c r="D176" s="46"/>
      <c r="E176" s="39" t="s">
        <v>1399</v>
      </c>
      <c r="F176" s="46"/>
      <c r="G176" s="46"/>
      <c r="H176" s="46"/>
      <c r="I176" s="46"/>
      <c r="J176" s="47"/>
    </row>
    <row r="177">
      <c r="A177" s="37" t="s">
        <v>66</v>
      </c>
      <c r="B177" s="45"/>
      <c r="C177" s="46"/>
      <c r="D177" s="46"/>
      <c r="E177" s="48" t="s">
        <v>1400</v>
      </c>
      <c r="F177" s="46"/>
      <c r="G177" s="46"/>
      <c r="H177" s="46"/>
      <c r="I177" s="46"/>
      <c r="J177" s="47"/>
    </row>
    <row r="178">
      <c r="A178" s="37" t="s">
        <v>66</v>
      </c>
      <c r="B178" s="45"/>
      <c r="C178" s="46"/>
      <c r="D178" s="46"/>
      <c r="E178" s="48" t="s">
        <v>1401</v>
      </c>
      <c r="F178" s="46"/>
      <c r="G178" s="46"/>
      <c r="H178" s="46"/>
      <c r="I178" s="46"/>
      <c r="J178" s="47"/>
    </row>
    <row r="179">
      <c r="A179" s="37" t="s">
        <v>66</v>
      </c>
      <c r="B179" s="45"/>
      <c r="C179" s="46"/>
      <c r="D179" s="46"/>
      <c r="E179" s="48" t="s">
        <v>1402</v>
      </c>
      <c r="F179" s="46"/>
      <c r="G179" s="46"/>
      <c r="H179" s="46"/>
      <c r="I179" s="46"/>
      <c r="J179" s="47"/>
    </row>
    <row r="180">
      <c r="A180" s="37" t="s">
        <v>66</v>
      </c>
      <c r="B180" s="45"/>
      <c r="C180" s="46"/>
      <c r="D180" s="46"/>
      <c r="E180" s="48" t="s">
        <v>1403</v>
      </c>
      <c r="F180" s="46"/>
      <c r="G180" s="46"/>
      <c r="H180" s="46"/>
      <c r="I180" s="46"/>
      <c r="J180" s="47"/>
    </row>
    <row r="181">
      <c r="A181" s="37" t="s">
        <v>59</v>
      </c>
      <c r="B181" s="37">
        <v>41</v>
      </c>
      <c r="C181" s="38" t="s">
        <v>1404</v>
      </c>
      <c r="D181" s="37" t="s">
        <v>61</v>
      </c>
      <c r="E181" s="39" t="s">
        <v>1405</v>
      </c>
      <c r="F181" s="40" t="s">
        <v>101</v>
      </c>
      <c r="G181" s="41">
        <v>298.80599999999998</v>
      </c>
      <c r="H181" s="42">
        <v>0</v>
      </c>
      <c r="I181" s="43">
        <f>ROUND(G181*H181,P4)</f>
        <v>0</v>
      </c>
      <c r="J181" s="40" t="s">
        <v>85</v>
      </c>
      <c r="O181" s="44">
        <f>I181*0.21</f>
        <v>0</v>
      </c>
      <c r="P181">
        <v>3</v>
      </c>
    </row>
    <row r="182" ht="105">
      <c r="A182" s="37" t="s">
        <v>64</v>
      </c>
      <c r="B182" s="45"/>
      <c r="C182" s="46"/>
      <c r="D182" s="46"/>
      <c r="E182" s="39" t="s">
        <v>1406</v>
      </c>
      <c r="F182" s="46"/>
      <c r="G182" s="46"/>
      <c r="H182" s="46"/>
      <c r="I182" s="46"/>
      <c r="J182" s="47"/>
    </row>
    <row r="183">
      <c r="A183" s="37" t="s">
        <v>66</v>
      </c>
      <c r="B183" s="45"/>
      <c r="C183" s="46"/>
      <c r="D183" s="46"/>
      <c r="E183" s="48" t="s">
        <v>1407</v>
      </c>
      <c r="F183" s="46"/>
      <c r="G183" s="46"/>
      <c r="H183" s="46"/>
      <c r="I183" s="46"/>
      <c r="J183" s="47"/>
    </row>
    <row r="184">
      <c r="A184" s="37" t="s">
        <v>66</v>
      </c>
      <c r="B184" s="45"/>
      <c r="C184" s="46"/>
      <c r="D184" s="46"/>
      <c r="E184" s="48" t="s">
        <v>1408</v>
      </c>
      <c r="F184" s="46"/>
      <c r="G184" s="46"/>
      <c r="H184" s="46"/>
      <c r="I184" s="46"/>
      <c r="J184" s="47"/>
    </row>
    <row r="185" ht="30">
      <c r="A185" s="37" t="s">
        <v>66</v>
      </c>
      <c r="B185" s="45"/>
      <c r="C185" s="46"/>
      <c r="D185" s="46"/>
      <c r="E185" s="48" t="s">
        <v>1409</v>
      </c>
      <c r="F185" s="46"/>
      <c r="G185" s="46"/>
      <c r="H185" s="46"/>
      <c r="I185" s="46"/>
      <c r="J185" s="47"/>
    </row>
    <row r="186">
      <c r="A186" s="37" t="s">
        <v>66</v>
      </c>
      <c r="B186" s="45"/>
      <c r="C186" s="46"/>
      <c r="D186" s="46"/>
      <c r="E186" s="48" t="s">
        <v>1410</v>
      </c>
      <c r="F186" s="46"/>
      <c r="G186" s="46"/>
      <c r="H186" s="46"/>
      <c r="I186" s="46"/>
      <c r="J186" s="47"/>
    </row>
    <row r="187">
      <c r="A187" s="37" t="s">
        <v>66</v>
      </c>
      <c r="B187" s="45"/>
      <c r="C187" s="46"/>
      <c r="D187" s="46"/>
      <c r="E187" s="48" t="s">
        <v>1411</v>
      </c>
      <c r="F187" s="46"/>
      <c r="G187" s="46"/>
      <c r="H187" s="46"/>
      <c r="I187" s="46"/>
      <c r="J187" s="47"/>
    </row>
    <row r="188">
      <c r="A188" s="37" t="s">
        <v>66</v>
      </c>
      <c r="B188" s="45"/>
      <c r="C188" s="46"/>
      <c r="D188" s="46"/>
      <c r="E188" s="48" t="s">
        <v>1412</v>
      </c>
      <c r="F188" s="46"/>
      <c r="G188" s="46"/>
      <c r="H188" s="46"/>
      <c r="I188" s="46"/>
      <c r="J188" s="47"/>
    </row>
    <row r="189">
      <c r="A189" s="37" t="s">
        <v>59</v>
      </c>
      <c r="B189" s="37">
        <v>42</v>
      </c>
      <c r="C189" s="38" t="s">
        <v>1413</v>
      </c>
      <c r="D189" s="37" t="s">
        <v>61</v>
      </c>
      <c r="E189" s="39" t="s">
        <v>1414</v>
      </c>
      <c r="F189" s="40" t="s">
        <v>172</v>
      </c>
      <c r="G189" s="41">
        <v>163.90000000000001</v>
      </c>
      <c r="H189" s="42">
        <v>0</v>
      </c>
      <c r="I189" s="43">
        <f>ROUND(G189*H189,P4)</f>
        <v>0</v>
      </c>
      <c r="J189" s="40" t="s">
        <v>85</v>
      </c>
      <c r="O189" s="44">
        <f>I189*0.21</f>
        <v>0</v>
      </c>
      <c r="P189">
        <v>3</v>
      </c>
    </row>
    <row r="190" ht="30">
      <c r="A190" s="37" t="s">
        <v>64</v>
      </c>
      <c r="B190" s="45"/>
      <c r="C190" s="46"/>
      <c r="D190" s="46"/>
      <c r="E190" s="39" t="s">
        <v>1415</v>
      </c>
      <c r="F190" s="46"/>
      <c r="G190" s="46"/>
      <c r="H190" s="46"/>
      <c r="I190" s="46"/>
      <c r="J190" s="47"/>
    </row>
    <row r="191">
      <c r="A191" s="37" t="s">
        <v>66</v>
      </c>
      <c r="B191" s="45"/>
      <c r="C191" s="46"/>
      <c r="D191" s="46"/>
      <c r="E191" s="48" t="s">
        <v>1416</v>
      </c>
      <c r="F191" s="46"/>
      <c r="G191" s="46"/>
      <c r="H191" s="46"/>
      <c r="I191" s="46"/>
      <c r="J191" s="47"/>
    </row>
    <row r="192">
      <c r="A192" s="37" t="s">
        <v>66</v>
      </c>
      <c r="B192" s="45"/>
      <c r="C192" s="46"/>
      <c r="D192" s="46"/>
      <c r="E192" s="48" t="s">
        <v>1417</v>
      </c>
      <c r="F192" s="46"/>
      <c r="G192" s="46"/>
      <c r="H192" s="46"/>
      <c r="I192" s="46"/>
      <c r="J192" s="47"/>
    </row>
    <row r="193">
      <c r="A193" s="37" t="s">
        <v>59</v>
      </c>
      <c r="B193" s="37">
        <v>43</v>
      </c>
      <c r="C193" s="38" t="s">
        <v>1418</v>
      </c>
      <c r="D193" s="37" t="s">
        <v>61</v>
      </c>
      <c r="E193" s="39" t="s">
        <v>1419</v>
      </c>
      <c r="F193" s="40" t="s">
        <v>172</v>
      </c>
      <c r="G193" s="41">
        <v>163.90000000000001</v>
      </c>
      <c r="H193" s="42">
        <v>0</v>
      </c>
      <c r="I193" s="43">
        <f>ROUND(G193*H193,P4)</f>
        <v>0</v>
      </c>
      <c r="J193" s="40" t="s">
        <v>85</v>
      </c>
      <c r="O193" s="44">
        <f>I193*0.21</f>
        <v>0</v>
      </c>
      <c r="P193">
        <v>3</v>
      </c>
    </row>
    <row r="194">
      <c r="A194" s="37" t="s">
        <v>64</v>
      </c>
      <c r="B194" s="45"/>
      <c r="C194" s="46"/>
      <c r="D194" s="46"/>
      <c r="E194" s="39" t="s">
        <v>1420</v>
      </c>
      <c r="F194" s="46"/>
      <c r="G194" s="46"/>
      <c r="H194" s="46"/>
      <c r="I194" s="46"/>
      <c r="J194" s="47"/>
    </row>
    <row r="195">
      <c r="A195" s="37" t="s">
        <v>66</v>
      </c>
      <c r="B195" s="45"/>
      <c r="C195" s="46"/>
      <c r="D195" s="46"/>
      <c r="E195" s="48" t="s">
        <v>1416</v>
      </c>
      <c r="F195" s="46"/>
      <c r="G195" s="46"/>
      <c r="H195" s="46"/>
      <c r="I195" s="46"/>
      <c r="J195" s="47"/>
    </row>
    <row r="196">
      <c r="A196" s="37" t="s">
        <v>66</v>
      </c>
      <c r="B196" s="45"/>
      <c r="C196" s="46"/>
      <c r="D196" s="46"/>
      <c r="E196" s="48" t="s">
        <v>1417</v>
      </c>
      <c r="F196" s="46"/>
      <c r="G196" s="46"/>
      <c r="H196" s="46"/>
      <c r="I196" s="46"/>
      <c r="J196" s="47"/>
    </row>
    <row r="197">
      <c r="A197" s="37" t="s">
        <v>59</v>
      </c>
      <c r="B197" s="37">
        <v>44</v>
      </c>
      <c r="C197" s="38" t="s">
        <v>1421</v>
      </c>
      <c r="D197" s="37" t="s">
        <v>61</v>
      </c>
      <c r="E197" s="39" t="s">
        <v>1422</v>
      </c>
      <c r="F197" s="40" t="s">
        <v>172</v>
      </c>
      <c r="G197" s="41">
        <v>163.90000000000001</v>
      </c>
      <c r="H197" s="42">
        <v>0</v>
      </c>
      <c r="I197" s="43">
        <f>ROUND(G197*H197,P4)</f>
        <v>0</v>
      </c>
      <c r="J197" s="40" t="s">
        <v>85</v>
      </c>
      <c r="O197" s="44">
        <f>I197*0.21</f>
        <v>0</v>
      </c>
      <c r="P197">
        <v>3</v>
      </c>
    </row>
    <row r="198">
      <c r="A198" s="37" t="s">
        <v>64</v>
      </c>
      <c r="B198" s="45"/>
      <c r="C198" s="46"/>
      <c r="D198" s="46"/>
      <c r="E198" s="39" t="s">
        <v>1420</v>
      </c>
      <c r="F198" s="46"/>
      <c r="G198" s="46"/>
      <c r="H198" s="46"/>
      <c r="I198" s="46"/>
      <c r="J198" s="47"/>
    </row>
    <row r="199">
      <c r="A199" s="37" t="s">
        <v>66</v>
      </c>
      <c r="B199" s="45"/>
      <c r="C199" s="46"/>
      <c r="D199" s="46"/>
      <c r="E199" s="48" t="s">
        <v>1423</v>
      </c>
      <c r="F199" s="46"/>
      <c r="G199" s="46"/>
      <c r="H199" s="46"/>
      <c r="I199" s="46"/>
      <c r="J199" s="47"/>
    </row>
    <row r="200">
      <c r="A200" s="37" t="s">
        <v>66</v>
      </c>
      <c r="B200" s="45"/>
      <c r="C200" s="46"/>
      <c r="D200" s="46"/>
      <c r="E200" s="48" t="s">
        <v>1417</v>
      </c>
      <c r="F200" s="46"/>
      <c r="G200" s="46"/>
      <c r="H200" s="46"/>
      <c r="I200" s="46"/>
      <c r="J200" s="47"/>
    </row>
    <row r="201">
      <c r="A201" s="37" t="s">
        <v>59</v>
      </c>
      <c r="B201" s="37">
        <v>45</v>
      </c>
      <c r="C201" s="38" t="s">
        <v>1424</v>
      </c>
      <c r="D201" s="37" t="s">
        <v>61</v>
      </c>
      <c r="E201" s="39" t="s">
        <v>1425</v>
      </c>
      <c r="F201" s="40" t="s">
        <v>172</v>
      </c>
      <c r="G201" s="41">
        <v>163.90000000000001</v>
      </c>
      <c r="H201" s="42">
        <v>0</v>
      </c>
      <c r="I201" s="43">
        <f>ROUND(G201*H201,P4)</f>
        <v>0</v>
      </c>
      <c r="J201" s="40" t="s">
        <v>85</v>
      </c>
      <c r="O201" s="44">
        <f>I201*0.21</f>
        <v>0</v>
      </c>
      <c r="P201">
        <v>3</v>
      </c>
    </row>
    <row r="202">
      <c r="A202" s="37" t="s">
        <v>64</v>
      </c>
      <c r="B202" s="45"/>
      <c r="C202" s="46"/>
      <c r="D202" s="46"/>
      <c r="E202" s="39" t="s">
        <v>1420</v>
      </c>
      <c r="F202" s="46"/>
      <c r="G202" s="46"/>
      <c r="H202" s="46"/>
      <c r="I202" s="46"/>
      <c r="J202" s="47"/>
    </row>
    <row r="203">
      <c r="A203" s="37" t="s">
        <v>66</v>
      </c>
      <c r="B203" s="45"/>
      <c r="C203" s="46"/>
      <c r="D203" s="46"/>
      <c r="E203" s="48" t="s">
        <v>1416</v>
      </c>
      <c r="F203" s="46"/>
      <c r="G203" s="46"/>
      <c r="H203" s="46"/>
      <c r="I203" s="46"/>
      <c r="J203" s="47"/>
    </row>
    <row r="204">
      <c r="A204" s="37" t="s">
        <v>66</v>
      </c>
      <c r="B204" s="45"/>
      <c r="C204" s="46"/>
      <c r="D204" s="46"/>
      <c r="E204" s="48" t="s">
        <v>1417</v>
      </c>
      <c r="F204" s="46"/>
      <c r="G204" s="46"/>
      <c r="H204" s="46"/>
      <c r="I204" s="46"/>
      <c r="J204" s="47"/>
    </row>
    <row r="205">
      <c r="A205" s="37" t="s">
        <v>59</v>
      </c>
      <c r="B205" s="37">
        <v>46</v>
      </c>
      <c r="C205" s="38" t="s">
        <v>1426</v>
      </c>
      <c r="D205" s="37" t="s">
        <v>61</v>
      </c>
      <c r="E205" s="39" t="s">
        <v>1427</v>
      </c>
      <c r="F205" s="40" t="s">
        <v>172</v>
      </c>
      <c r="G205" s="41">
        <v>1066.2</v>
      </c>
      <c r="H205" s="42">
        <v>0</v>
      </c>
      <c r="I205" s="43">
        <f>ROUND(G205*H205,P4)</f>
        <v>0</v>
      </c>
      <c r="J205" s="40" t="s">
        <v>85</v>
      </c>
      <c r="O205" s="44">
        <f>I205*0.21</f>
        <v>0</v>
      </c>
      <c r="P205">
        <v>3</v>
      </c>
    </row>
    <row r="206">
      <c r="A206" s="37" t="s">
        <v>64</v>
      </c>
      <c r="B206" s="45"/>
      <c r="C206" s="46"/>
      <c r="D206" s="46"/>
      <c r="E206" s="49" t="s">
        <v>61</v>
      </c>
      <c r="F206" s="46"/>
      <c r="G206" s="46"/>
      <c r="H206" s="46"/>
      <c r="I206" s="46"/>
      <c r="J206" s="47"/>
    </row>
    <row r="207">
      <c r="A207" s="37" t="s">
        <v>66</v>
      </c>
      <c r="B207" s="45"/>
      <c r="C207" s="46"/>
      <c r="D207" s="46"/>
      <c r="E207" s="48" t="s">
        <v>1428</v>
      </c>
      <c r="F207" s="46"/>
      <c r="G207" s="46"/>
      <c r="H207" s="46"/>
      <c r="I207" s="46"/>
      <c r="J207" s="47"/>
    </row>
    <row r="208">
      <c r="A208" s="37" t="s">
        <v>66</v>
      </c>
      <c r="B208" s="45"/>
      <c r="C208" s="46"/>
      <c r="D208" s="46"/>
      <c r="E208" s="48" t="s">
        <v>1429</v>
      </c>
      <c r="F208" s="46"/>
      <c r="G208" s="46"/>
      <c r="H208" s="46"/>
      <c r="I208" s="46"/>
      <c r="J208" s="47"/>
    </row>
    <row r="209">
      <c r="A209" s="37" t="s">
        <v>66</v>
      </c>
      <c r="B209" s="45"/>
      <c r="C209" s="46"/>
      <c r="D209" s="46"/>
      <c r="E209" s="48" t="s">
        <v>1430</v>
      </c>
      <c r="F209" s="46"/>
      <c r="G209" s="46"/>
      <c r="H209" s="46"/>
      <c r="I209" s="46"/>
      <c r="J209" s="47"/>
    </row>
    <row r="210">
      <c r="A210" s="37" t="s">
        <v>59</v>
      </c>
      <c r="B210" s="37">
        <v>47</v>
      </c>
      <c r="C210" s="38" t="s">
        <v>1431</v>
      </c>
      <c r="D210" s="37" t="s">
        <v>61</v>
      </c>
      <c r="E210" s="39" t="s">
        <v>1432</v>
      </c>
      <c r="F210" s="40" t="s">
        <v>172</v>
      </c>
      <c r="G210" s="41">
        <v>309.30000000000001</v>
      </c>
      <c r="H210" s="42">
        <v>0</v>
      </c>
      <c r="I210" s="43">
        <f>ROUND(G210*H210,P4)</f>
        <v>0</v>
      </c>
      <c r="J210" s="40" t="s">
        <v>85</v>
      </c>
      <c r="O210" s="44">
        <f>I210*0.21</f>
        <v>0</v>
      </c>
      <c r="P210">
        <v>3</v>
      </c>
    </row>
    <row r="211">
      <c r="A211" s="37" t="s">
        <v>64</v>
      </c>
      <c r="B211" s="45"/>
      <c r="C211" s="46"/>
      <c r="D211" s="46"/>
      <c r="E211" s="49" t="s">
        <v>61</v>
      </c>
      <c r="F211" s="46"/>
      <c r="G211" s="46"/>
      <c r="H211" s="46"/>
      <c r="I211" s="46"/>
      <c r="J211" s="47"/>
    </row>
    <row r="212">
      <c r="A212" s="37" t="s">
        <v>66</v>
      </c>
      <c r="B212" s="45"/>
      <c r="C212" s="46"/>
      <c r="D212" s="46"/>
      <c r="E212" s="48" t="s">
        <v>1433</v>
      </c>
      <c r="F212" s="46"/>
      <c r="G212" s="46"/>
      <c r="H212" s="46"/>
      <c r="I212" s="46"/>
      <c r="J212" s="47"/>
    </row>
    <row r="213">
      <c r="A213" s="37" t="s">
        <v>66</v>
      </c>
      <c r="B213" s="45"/>
      <c r="C213" s="46"/>
      <c r="D213" s="46"/>
      <c r="E213" s="48" t="s">
        <v>1434</v>
      </c>
      <c r="F213" s="46"/>
      <c r="G213" s="46"/>
      <c r="H213" s="46"/>
      <c r="I213" s="46"/>
      <c r="J213" s="47"/>
    </row>
    <row r="214">
      <c r="A214" s="37" t="s">
        <v>66</v>
      </c>
      <c r="B214" s="45"/>
      <c r="C214" s="46"/>
      <c r="D214" s="46"/>
      <c r="E214" s="48" t="s">
        <v>1435</v>
      </c>
      <c r="F214" s="46"/>
      <c r="G214" s="46"/>
      <c r="H214" s="46"/>
      <c r="I214" s="46"/>
      <c r="J214" s="47"/>
    </row>
    <row r="215" ht="30">
      <c r="A215" s="37" t="s">
        <v>59</v>
      </c>
      <c r="B215" s="37">
        <v>48</v>
      </c>
      <c r="C215" s="38" t="s">
        <v>1436</v>
      </c>
      <c r="D215" s="37" t="s">
        <v>61</v>
      </c>
      <c r="E215" s="39" t="s">
        <v>1437</v>
      </c>
      <c r="F215" s="40" t="s">
        <v>172</v>
      </c>
      <c r="G215" s="41">
        <v>21</v>
      </c>
      <c r="H215" s="42">
        <v>0</v>
      </c>
      <c r="I215" s="43">
        <f>ROUND(G215*H215,P4)</f>
        <v>0</v>
      </c>
      <c r="J215" s="40" t="s">
        <v>85</v>
      </c>
      <c r="O215" s="44">
        <f>I215*0.21</f>
        <v>0</v>
      </c>
      <c r="P215">
        <v>3</v>
      </c>
    </row>
    <row r="216">
      <c r="A216" s="37" t="s">
        <v>64</v>
      </c>
      <c r="B216" s="45"/>
      <c r="C216" s="46"/>
      <c r="D216" s="46"/>
      <c r="E216" s="49" t="s">
        <v>61</v>
      </c>
      <c r="F216" s="46"/>
      <c r="G216" s="46"/>
      <c r="H216" s="46"/>
      <c r="I216" s="46"/>
      <c r="J216" s="47"/>
    </row>
    <row r="217">
      <c r="A217" s="37" t="s">
        <v>66</v>
      </c>
      <c r="B217" s="45"/>
      <c r="C217" s="46"/>
      <c r="D217" s="46"/>
      <c r="E217" s="48" t="s">
        <v>1438</v>
      </c>
      <c r="F217" s="46"/>
      <c r="G217" s="46"/>
      <c r="H217" s="46"/>
      <c r="I217" s="46"/>
      <c r="J217" s="47"/>
    </row>
    <row r="218">
      <c r="A218" s="37" t="s">
        <v>66</v>
      </c>
      <c r="B218" s="45"/>
      <c r="C218" s="46"/>
      <c r="D218" s="46"/>
      <c r="E218" s="48" t="s">
        <v>1439</v>
      </c>
      <c r="F218" s="46"/>
      <c r="G218" s="46"/>
      <c r="H218" s="46"/>
      <c r="I218" s="46"/>
      <c r="J218" s="47"/>
    </row>
    <row r="219" ht="30">
      <c r="A219" s="37" t="s">
        <v>59</v>
      </c>
      <c r="B219" s="37">
        <v>49</v>
      </c>
      <c r="C219" s="38" t="s">
        <v>1440</v>
      </c>
      <c r="D219" s="37" t="s">
        <v>61</v>
      </c>
      <c r="E219" s="39" t="s">
        <v>1441</v>
      </c>
      <c r="F219" s="40" t="s">
        <v>172</v>
      </c>
      <c r="G219" s="41">
        <v>45</v>
      </c>
      <c r="H219" s="42">
        <v>0</v>
      </c>
      <c r="I219" s="43">
        <f>ROUND(G219*H219,P4)</f>
        <v>0</v>
      </c>
      <c r="J219" s="40" t="s">
        <v>85</v>
      </c>
      <c r="O219" s="44">
        <f>I219*0.21</f>
        <v>0</v>
      </c>
      <c r="P219">
        <v>3</v>
      </c>
    </row>
    <row r="220">
      <c r="A220" s="37" t="s">
        <v>64</v>
      </c>
      <c r="B220" s="45"/>
      <c r="C220" s="46"/>
      <c r="D220" s="46"/>
      <c r="E220" s="49" t="s">
        <v>61</v>
      </c>
      <c r="F220" s="46"/>
      <c r="G220" s="46"/>
      <c r="H220" s="46"/>
      <c r="I220" s="46"/>
      <c r="J220" s="47"/>
    </row>
    <row r="221">
      <c r="A221" s="37" t="s">
        <v>66</v>
      </c>
      <c r="B221" s="45"/>
      <c r="C221" s="46"/>
      <c r="D221" s="46"/>
      <c r="E221" s="48" t="s">
        <v>1442</v>
      </c>
      <c r="F221" s="46"/>
      <c r="G221" s="46"/>
      <c r="H221" s="46"/>
      <c r="I221" s="46"/>
      <c r="J221" s="47"/>
    </row>
    <row r="222">
      <c r="A222" s="37" t="s">
        <v>66</v>
      </c>
      <c r="B222" s="45"/>
      <c r="C222" s="46"/>
      <c r="D222" s="46"/>
      <c r="E222" s="48" t="s">
        <v>1443</v>
      </c>
      <c r="F222" s="46"/>
      <c r="G222" s="46"/>
      <c r="H222" s="46"/>
      <c r="I222" s="46"/>
      <c r="J222" s="47"/>
    </row>
    <row r="223">
      <c r="A223" s="31" t="s">
        <v>56</v>
      </c>
      <c r="B223" s="32"/>
      <c r="C223" s="33" t="s">
        <v>334</v>
      </c>
      <c r="D223" s="34"/>
      <c r="E223" s="31" t="s">
        <v>335</v>
      </c>
      <c r="F223" s="34"/>
      <c r="G223" s="34"/>
      <c r="H223" s="34"/>
      <c r="I223" s="35">
        <f>SUMIFS(I224:I231,A224:A231,"P")</f>
        <v>0</v>
      </c>
      <c r="J223" s="36"/>
    </row>
    <row r="224">
      <c r="A224" s="37" t="s">
        <v>59</v>
      </c>
      <c r="B224" s="37">
        <v>50</v>
      </c>
      <c r="C224" s="38" t="s">
        <v>1444</v>
      </c>
      <c r="D224" s="37" t="s">
        <v>61</v>
      </c>
      <c r="E224" s="39" t="s">
        <v>1445</v>
      </c>
      <c r="F224" s="40" t="s">
        <v>116</v>
      </c>
      <c r="G224" s="41">
        <v>423</v>
      </c>
      <c r="H224" s="42">
        <v>0</v>
      </c>
      <c r="I224" s="43">
        <f>ROUND(G224*H224,P4)</f>
        <v>0</v>
      </c>
      <c r="J224" s="40" t="s">
        <v>85</v>
      </c>
      <c r="O224" s="44">
        <f>I224*0.21</f>
        <v>0</v>
      </c>
      <c r="P224">
        <v>3</v>
      </c>
    </row>
    <row r="225">
      <c r="A225" s="37" t="s">
        <v>64</v>
      </c>
      <c r="B225" s="45"/>
      <c r="C225" s="46"/>
      <c r="D225" s="46"/>
      <c r="E225" s="39" t="s">
        <v>1446</v>
      </c>
      <c r="F225" s="46"/>
      <c r="G225" s="46"/>
      <c r="H225" s="46"/>
      <c r="I225" s="46"/>
      <c r="J225" s="47"/>
    </row>
    <row r="226">
      <c r="A226" s="37" t="s">
        <v>66</v>
      </c>
      <c r="B226" s="45"/>
      <c r="C226" s="46"/>
      <c r="D226" s="46"/>
      <c r="E226" s="48" t="s">
        <v>1447</v>
      </c>
      <c r="F226" s="46"/>
      <c r="G226" s="46"/>
      <c r="H226" s="46"/>
      <c r="I226" s="46"/>
      <c r="J226" s="47"/>
    </row>
    <row r="227">
      <c r="A227" s="37" t="s">
        <v>66</v>
      </c>
      <c r="B227" s="45"/>
      <c r="C227" s="46"/>
      <c r="D227" s="46"/>
      <c r="E227" s="48" t="s">
        <v>1448</v>
      </c>
      <c r="F227" s="46"/>
      <c r="G227" s="46"/>
      <c r="H227" s="46"/>
      <c r="I227" s="46"/>
      <c r="J227" s="47"/>
    </row>
    <row r="228">
      <c r="A228" s="37" t="s">
        <v>59</v>
      </c>
      <c r="B228" s="37">
        <v>51</v>
      </c>
      <c r="C228" s="38" t="s">
        <v>1449</v>
      </c>
      <c r="D228" s="37" t="s">
        <v>61</v>
      </c>
      <c r="E228" s="39" t="s">
        <v>1450</v>
      </c>
      <c r="F228" s="40" t="s">
        <v>116</v>
      </c>
      <c r="G228" s="41">
        <v>423</v>
      </c>
      <c r="H228" s="42">
        <v>0</v>
      </c>
      <c r="I228" s="43">
        <f>ROUND(G228*H228,P4)</f>
        <v>0</v>
      </c>
      <c r="J228" s="40" t="s">
        <v>85</v>
      </c>
      <c r="O228" s="44">
        <f>I228*0.21</f>
        <v>0</v>
      </c>
      <c r="P228">
        <v>3</v>
      </c>
    </row>
    <row r="229">
      <c r="A229" s="37" t="s">
        <v>64</v>
      </c>
      <c r="B229" s="45"/>
      <c r="C229" s="46"/>
      <c r="D229" s="46"/>
      <c r="E229" s="49" t="s">
        <v>61</v>
      </c>
      <c r="F229" s="46"/>
      <c r="G229" s="46"/>
      <c r="H229" s="46"/>
      <c r="I229" s="46"/>
      <c r="J229" s="47"/>
    </row>
    <row r="230">
      <c r="A230" s="37" t="s">
        <v>66</v>
      </c>
      <c r="B230" s="45"/>
      <c r="C230" s="46"/>
      <c r="D230" s="46"/>
      <c r="E230" s="48" t="s">
        <v>1447</v>
      </c>
      <c r="F230" s="46"/>
      <c r="G230" s="46"/>
      <c r="H230" s="46"/>
      <c r="I230" s="46"/>
      <c r="J230" s="47"/>
    </row>
    <row r="231">
      <c r="A231" s="37" t="s">
        <v>66</v>
      </c>
      <c r="B231" s="45"/>
      <c r="C231" s="46"/>
      <c r="D231" s="46"/>
      <c r="E231" s="48" t="s">
        <v>1448</v>
      </c>
      <c r="F231" s="46"/>
      <c r="G231" s="46"/>
      <c r="H231" s="46"/>
      <c r="I231" s="46"/>
      <c r="J231" s="47"/>
    </row>
    <row r="232">
      <c r="A232" s="31" t="s">
        <v>56</v>
      </c>
      <c r="B232" s="32"/>
      <c r="C232" s="33" t="s">
        <v>340</v>
      </c>
      <c r="D232" s="34"/>
      <c r="E232" s="31" t="s">
        <v>341</v>
      </c>
      <c r="F232" s="34"/>
      <c r="G232" s="34"/>
      <c r="H232" s="34"/>
      <c r="I232" s="35">
        <f>SUMIFS(I233:I240,A233:A240,"P")</f>
        <v>0</v>
      </c>
      <c r="J232" s="36"/>
    </row>
    <row r="233">
      <c r="A233" s="37" t="s">
        <v>59</v>
      </c>
      <c r="B233" s="37">
        <v>52</v>
      </c>
      <c r="C233" s="38" t="s">
        <v>1451</v>
      </c>
      <c r="D233" s="37" t="s">
        <v>61</v>
      </c>
      <c r="E233" s="39" t="s">
        <v>1452</v>
      </c>
      <c r="F233" s="40" t="s">
        <v>92</v>
      </c>
      <c r="G233" s="41">
        <v>2</v>
      </c>
      <c r="H233" s="42">
        <v>0</v>
      </c>
      <c r="I233" s="43">
        <f>ROUND(G233*H233,P4)</f>
        <v>0</v>
      </c>
      <c r="J233" s="40" t="s">
        <v>85</v>
      </c>
      <c r="O233" s="44">
        <f>I233*0.21</f>
        <v>0</v>
      </c>
      <c r="P233">
        <v>3</v>
      </c>
    </row>
    <row r="234">
      <c r="A234" s="37" t="s">
        <v>64</v>
      </c>
      <c r="B234" s="45"/>
      <c r="C234" s="46"/>
      <c r="D234" s="46"/>
      <c r="E234" s="39" t="s">
        <v>1453</v>
      </c>
      <c r="F234" s="46"/>
      <c r="G234" s="46"/>
      <c r="H234" s="46"/>
      <c r="I234" s="46"/>
      <c r="J234" s="47"/>
    </row>
    <row r="235">
      <c r="A235" s="37" t="s">
        <v>66</v>
      </c>
      <c r="B235" s="45"/>
      <c r="C235" s="46"/>
      <c r="D235" s="46"/>
      <c r="E235" s="48" t="s">
        <v>1298</v>
      </c>
      <c r="F235" s="46"/>
      <c r="G235" s="46"/>
      <c r="H235" s="46"/>
      <c r="I235" s="46"/>
      <c r="J235" s="47"/>
    </row>
    <row r="236">
      <c r="A236" s="37" t="s">
        <v>66</v>
      </c>
      <c r="B236" s="45"/>
      <c r="C236" s="46"/>
      <c r="D236" s="46"/>
      <c r="E236" s="48" t="s">
        <v>1299</v>
      </c>
      <c r="F236" s="46"/>
      <c r="G236" s="46"/>
      <c r="H236" s="46"/>
      <c r="I236" s="46"/>
      <c r="J236" s="47"/>
    </row>
    <row r="237">
      <c r="A237" s="37" t="s">
        <v>59</v>
      </c>
      <c r="B237" s="37">
        <v>53</v>
      </c>
      <c r="C237" s="38" t="s">
        <v>1454</v>
      </c>
      <c r="D237" s="37" t="s">
        <v>61</v>
      </c>
      <c r="E237" s="39" t="s">
        <v>1455</v>
      </c>
      <c r="F237" s="40" t="s">
        <v>92</v>
      </c>
      <c r="G237" s="41">
        <v>8</v>
      </c>
      <c r="H237" s="42">
        <v>0</v>
      </c>
      <c r="I237" s="43">
        <f>ROUND(G237*H237,P4)</f>
        <v>0</v>
      </c>
      <c r="J237" s="40" t="s">
        <v>85</v>
      </c>
      <c r="O237" s="44">
        <f>I237*0.21</f>
        <v>0</v>
      </c>
      <c r="P237">
        <v>3</v>
      </c>
    </row>
    <row r="238">
      <c r="A238" s="37" t="s">
        <v>64</v>
      </c>
      <c r="B238" s="45"/>
      <c r="C238" s="46"/>
      <c r="D238" s="46"/>
      <c r="E238" s="39" t="s">
        <v>1456</v>
      </c>
      <c r="F238" s="46"/>
      <c r="G238" s="46"/>
      <c r="H238" s="46"/>
      <c r="I238" s="46"/>
      <c r="J238" s="47"/>
    </row>
    <row r="239">
      <c r="A239" s="37" t="s">
        <v>66</v>
      </c>
      <c r="B239" s="45"/>
      <c r="C239" s="46"/>
      <c r="D239" s="46"/>
      <c r="E239" s="48" t="s">
        <v>1457</v>
      </c>
      <c r="F239" s="46"/>
      <c r="G239" s="46"/>
      <c r="H239" s="46"/>
      <c r="I239" s="46"/>
      <c r="J239" s="47"/>
    </row>
    <row r="240">
      <c r="A240" s="37" t="s">
        <v>66</v>
      </c>
      <c r="B240" s="45"/>
      <c r="C240" s="46"/>
      <c r="D240" s="46"/>
      <c r="E240" s="48" t="s">
        <v>1458</v>
      </c>
      <c r="F240" s="46"/>
      <c r="G240" s="46"/>
      <c r="H240" s="46"/>
      <c r="I240" s="46"/>
      <c r="J240" s="47"/>
    </row>
    <row r="241">
      <c r="A241" s="31" t="s">
        <v>56</v>
      </c>
      <c r="B241" s="32"/>
      <c r="C241" s="33" t="s">
        <v>350</v>
      </c>
      <c r="D241" s="34"/>
      <c r="E241" s="31" t="s">
        <v>351</v>
      </c>
      <c r="F241" s="34"/>
      <c r="G241" s="34"/>
      <c r="H241" s="34"/>
      <c r="I241" s="35">
        <f>SUMIFS(I242:I291,A242:A291,"P")</f>
        <v>0</v>
      </c>
      <c r="J241" s="36"/>
    </row>
    <row r="242" ht="30">
      <c r="A242" s="37" t="s">
        <v>59</v>
      </c>
      <c r="B242" s="37">
        <v>54</v>
      </c>
      <c r="C242" s="38" t="s">
        <v>888</v>
      </c>
      <c r="D242" s="37" t="s">
        <v>61</v>
      </c>
      <c r="E242" s="39" t="s">
        <v>889</v>
      </c>
      <c r="F242" s="40" t="s">
        <v>92</v>
      </c>
      <c r="G242" s="41">
        <v>10</v>
      </c>
      <c r="H242" s="42">
        <v>0</v>
      </c>
      <c r="I242" s="43">
        <f>ROUND(G242*H242,P4)</f>
        <v>0</v>
      </c>
      <c r="J242" s="40" t="s">
        <v>85</v>
      </c>
      <c r="O242" s="44">
        <f>I242*0.21</f>
        <v>0</v>
      </c>
      <c r="P242">
        <v>3</v>
      </c>
    </row>
    <row r="243">
      <c r="A243" s="37" t="s">
        <v>64</v>
      </c>
      <c r="B243" s="45"/>
      <c r="C243" s="46"/>
      <c r="D243" s="46"/>
      <c r="E243" s="49" t="s">
        <v>61</v>
      </c>
      <c r="F243" s="46"/>
      <c r="G243" s="46"/>
      <c r="H243" s="46"/>
      <c r="I243" s="46"/>
      <c r="J243" s="47"/>
    </row>
    <row r="244">
      <c r="A244" s="37" t="s">
        <v>66</v>
      </c>
      <c r="B244" s="45"/>
      <c r="C244" s="46"/>
      <c r="D244" s="46"/>
      <c r="E244" s="48" t="s">
        <v>1459</v>
      </c>
      <c r="F244" s="46"/>
      <c r="G244" s="46"/>
      <c r="H244" s="46"/>
      <c r="I244" s="46"/>
      <c r="J244" s="47"/>
    </row>
    <row r="245">
      <c r="A245" s="37" t="s">
        <v>66</v>
      </c>
      <c r="B245" s="45"/>
      <c r="C245" s="46"/>
      <c r="D245" s="46"/>
      <c r="E245" s="48" t="s">
        <v>1460</v>
      </c>
      <c r="F245" s="46"/>
      <c r="G245" s="46"/>
      <c r="H245" s="46"/>
      <c r="I245" s="46"/>
      <c r="J245" s="47"/>
    </row>
    <row r="246" ht="30">
      <c r="A246" s="37" t="s">
        <v>59</v>
      </c>
      <c r="B246" s="37">
        <v>55</v>
      </c>
      <c r="C246" s="38" t="s">
        <v>1461</v>
      </c>
      <c r="D246" s="37" t="s">
        <v>61</v>
      </c>
      <c r="E246" s="39" t="s">
        <v>1462</v>
      </c>
      <c r="F246" s="40" t="s">
        <v>92</v>
      </c>
      <c r="G246" s="41">
        <v>1</v>
      </c>
      <c r="H246" s="42">
        <v>0</v>
      </c>
      <c r="I246" s="43">
        <f>ROUND(G246*H246,P4)</f>
        <v>0</v>
      </c>
      <c r="J246" s="40" t="s">
        <v>85</v>
      </c>
      <c r="O246" s="44">
        <f>I246*0.21</f>
        <v>0</v>
      </c>
      <c r="P246">
        <v>3</v>
      </c>
    </row>
    <row r="247">
      <c r="A247" s="37" t="s">
        <v>64</v>
      </c>
      <c r="B247" s="45"/>
      <c r="C247" s="46"/>
      <c r="D247" s="46"/>
      <c r="E247" s="39" t="s">
        <v>1463</v>
      </c>
      <c r="F247" s="46"/>
      <c r="G247" s="46"/>
      <c r="H247" s="46"/>
      <c r="I247" s="46"/>
      <c r="J247" s="47"/>
    </row>
    <row r="248">
      <c r="A248" s="37" t="s">
        <v>66</v>
      </c>
      <c r="B248" s="45"/>
      <c r="C248" s="46"/>
      <c r="D248" s="46"/>
      <c r="E248" s="48" t="s">
        <v>1282</v>
      </c>
      <c r="F248" s="46"/>
      <c r="G248" s="46"/>
      <c r="H248" s="46"/>
      <c r="I248" s="46"/>
      <c r="J248" s="47"/>
    </row>
    <row r="249">
      <c r="A249" s="37" t="s">
        <v>66</v>
      </c>
      <c r="B249" s="45"/>
      <c r="C249" s="46"/>
      <c r="D249" s="46"/>
      <c r="E249" s="48" t="s">
        <v>1283</v>
      </c>
      <c r="F249" s="46"/>
      <c r="G249" s="46"/>
      <c r="H249" s="46"/>
      <c r="I249" s="46"/>
      <c r="J249" s="47"/>
    </row>
    <row r="250">
      <c r="A250" s="37" t="s">
        <v>59</v>
      </c>
      <c r="B250" s="37">
        <v>56</v>
      </c>
      <c r="C250" s="38" t="s">
        <v>1464</v>
      </c>
      <c r="D250" s="37" t="s">
        <v>61</v>
      </c>
      <c r="E250" s="39" t="s">
        <v>1465</v>
      </c>
      <c r="F250" s="40" t="s">
        <v>92</v>
      </c>
      <c r="G250" s="41">
        <v>1</v>
      </c>
      <c r="H250" s="42">
        <v>0</v>
      </c>
      <c r="I250" s="43">
        <f>ROUND(G250*H250,P4)</f>
        <v>0</v>
      </c>
      <c r="J250" s="40" t="s">
        <v>85</v>
      </c>
      <c r="O250" s="44">
        <f>I250*0.21</f>
        <v>0</v>
      </c>
      <c r="P250">
        <v>3</v>
      </c>
    </row>
    <row r="251">
      <c r="A251" s="37" t="s">
        <v>64</v>
      </c>
      <c r="B251" s="45"/>
      <c r="C251" s="46"/>
      <c r="D251" s="46"/>
      <c r="E251" s="39" t="s">
        <v>1463</v>
      </c>
      <c r="F251" s="46"/>
      <c r="G251" s="46"/>
      <c r="H251" s="46"/>
      <c r="I251" s="46"/>
      <c r="J251" s="47"/>
    </row>
    <row r="252">
      <c r="A252" s="37" t="s">
        <v>66</v>
      </c>
      <c r="B252" s="45"/>
      <c r="C252" s="46"/>
      <c r="D252" s="46"/>
      <c r="E252" s="48" t="s">
        <v>1282</v>
      </c>
      <c r="F252" s="46"/>
      <c r="G252" s="46"/>
      <c r="H252" s="46"/>
      <c r="I252" s="46"/>
      <c r="J252" s="47"/>
    </row>
    <row r="253">
      <c r="A253" s="37" t="s">
        <v>66</v>
      </c>
      <c r="B253" s="45"/>
      <c r="C253" s="46"/>
      <c r="D253" s="46"/>
      <c r="E253" s="48" t="s">
        <v>1283</v>
      </c>
      <c r="F253" s="46"/>
      <c r="G253" s="46"/>
      <c r="H253" s="46"/>
      <c r="I253" s="46"/>
      <c r="J253" s="47"/>
    </row>
    <row r="254" ht="30">
      <c r="A254" s="37" t="s">
        <v>59</v>
      </c>
      <c r="B254" s="37">
        <v>57</v>
      </c>
      <c r="C254" s="38" t="s">
        <v>1466</v>
      </c>
      <c r="D254" s="37" t="s">
        <v>61</v>
      </c>
      <c r="E254" s="39" t="s">
        <v>1467</v>
      </c>
      <c r="F254" s="40" t="s">
        <v>92</v>
      </c>
      <c r="G254" s="41">
        <v>7</v>
      </c>
      <c r="H254" s="42">
        <v>0</v>
      </c>
      <c r="I254" s="43">
        <f>ROUND(G254*H254,P4)</f>
        <v>0</v>
      </c>
      <c r="J254" s="40" t="s">
        <v>85</v>
      </c>
      <c r="O254" s="44">
        <f>I254*0.21</f>
        <v>0</v>
      </c>
      <c r="P254">
        <v>3</v>
      </c>
    </row>
    <row r="255">
      <c r="A255" s="37" t="s">
        <v>64</v>
      </c>
      <c r="B255" s="45"/>
      <c r="C255" s="46"/>
      <c r="D255" s="46"/>
      <c r="E255" s="49" t="s">
        <v>61</v>
      </c>
      <c r="F255" s="46"/>
      <c r="G255" s="46"/>
      <c r="H255" s="46"/>
      <c r="I255" s="46"/>
      <c r="J255" s="47"/>
    </row>
    <row r="256">
      <c r="A256" s="37" t="s">
        <v>66</v>
      </c>
      <c r="B256" s="45"/>
      <c r="C256" s="46"/>
      <c r="D256" s="46"/>
      <c r="E256" s="48" t="s">
        <v>1468</v>
      </c>
      <c r="F256" s="46"/>
      <c r="G256" s="46"/>
      <c r="H256" s="46"/>
      <c r="I256" s="46"/>
      <c r="J256" s="47"/>
    </row>
    <row r="257">
      <c r="A257" s="37" t="s">
        <v>66</v>
      </c>
      <c r="B257" s="45"/>
      <c r="C257" s="46"/>
      <c r="D257" s="46"/>
      <c r="E257" s="48" t="s">
        <v>1469</v>
      </c>
      <c r="F257" s="46"/>
      <c r="G257" s="46"/>
      <c r="H257" s="46"/>
      <c r="I257" s="46"/>
      <c r="J257" s="47"/>
    </row>
    <row r="258" ht="30">
      <c r="A258" s="37" t="s">
        <v>59</v>
      </c>
      <c r="B258" s="37">
        <v>58</v>
      </c>
      <c r="C258" s="38" t="s">
        <v>537</v>
      </c>
      <c r="D258" s="37" t="s">
        <v>61</v>
      </c>
      <c r="E258" s="39" t="s">
        <v>538</v>
      </c>
      <c r="F258" s="40" t="s">
        <v>172</v>
      </c>
      <c r="G258" s="41">
        <v>23.75</v>
      </c>
      <c r="H258" s="42">
        <v>0</v>
      </c>
      <c r="I258" s="43">
        <f>ROUND(G258*H258,P4)</f>
        <v>0</v>
      </c>
      <c r="J258" s="40" t="s">
        <v>85</v>
      </c>
      <c r="O258" s="44">
        <f>I258*0.21</f>
        <v>0</v>
      </c>
      <c r="P258">
        <v>3</v>
      </c>
    </row>
    <row r="259">
      <c r="A259" s="37" t="s">
        <v>64</v>
      </c>
      <c r="B259" s="45"/>
      <c r="C259" s="46"/>
      <c r="D259" s="46"/>
      <c r="E259" s="49" t="s">
        <v>61</v>
      </c>
      <c r="F259" s="46"/>
      <c r="G259" s="46"/>
      <c r="H259" s="46"/>
      <c r="I259" s="46"/>
      <c r="J259" s="47"/>
    </row>
    <row r="260">
      <c r="A260" s="37" t="s">
        <v>66</v>
      </c>
      <c r="B260" s="45"/>
      <c r="C260" s="46"/>
      <c r="D260" s="46"/>
      <c r="E260" s="48" t="s">
        <v>1470</v>
      </c>
      <c r="F260" s="46"/>
      <c r="G260" s="46"/>
      <c r="H260" s="46"/>
      <c r="I260" s="46"/>
      <c r="J260" s="47"/>
    </row>
    <row r="261">
      <c r="A261" s="37" t="s">
        <v>66</v>
      </c>
      <c r="B261" s="45"/>
      <c r="C261" s="46"/>
      <c r="D261" s="46"/>
      <c r="E261" s="48" t="s">
        <v>1471</v>
      </c>
      <c r="F261" s="46"/>
      <c r="G261" s="46"/>
      <c r="H261" s="46"/>
      <c r="I261" s="46"/>
      <c r="J261" s="47"/>
    </row>
    <row r="262">
      <c r="A262" s="37" t="s">
        <v>66</v>
      </c>
      <c r="B262" s="45"/>
      <c r="C262" s="46"/>
      <c r="D262" s="46"/>
      <c r="E262" s="48" t="s">
        <v>1472</v>
      </c>
      <c r="F262" s="46"/>
      <c r="G262" s="46"/>
      <c r="H262" s="46"/>
      <c r="I262" s="46"/>
      <c r="J262" s="47"/>
    </row>
    <row r="263" ht="30">
      <c r="A263" s="37" t="s">
        <v>59</v>
      </c>
      <c r="B263" s="37">
        <v>59</v>
      </c>
      <c r="C263" s="38" t="s">
        <v>1473</v>
      </c>
      <c r="D263" s="37" t="s">
        <v>61</v>
      </c>
      <c r="E263" s="39" t="s">
        <v>1474</v>
      </c>
      <c r="F263" s="40" t="s">
        <v>172</v>
      </c>
      <c r="G263" s="41">
        <v>23.75</v>
      </c>
      <c r="H263" s="42">
        <v>0</v>
      </c>
      <c r="I263" s="43">
        <f>ROUND(G263*H263,P4)</f>
        <v>0</v>
      </c>
      <c r="J263" s="40" t="s">
        <v>85</v>
      </c>
      <c r="O263" s="44">
        <f>I263*0.21</f>
        <v>0</v>
      </c>
      <c r="P263">
        <v>3</v>
      </c>
    </row>
    <row r="264">
      <c r="A264" s="37" t="s">
        <v>64</v>
      </c>
      <c r="B264" s="45"/>
      <c r="C264" s="46"/>
      <c r="D264" s="46"/>
      <c r="E264" s="49" t="s">
        <v>61</v>
      </c>
      <c r="F264" s="46"/>
      <c r="G264" s="46"/>
      <c r="H264" s="46"/>
      <c r="I264" s="46"/>
      <c r="J264" s="47"/>
    </row>
    <row r="265">
      <c r="A265" s="37" t="s">
        <v>66</v>
      </c>
      <c r="B265" s="45"/>
      <c r="C265" s="46"/>
      <c r="D265" s="46"/>
      <c r="E265" s="48" t="s">
        <v>1470</v>
      </c>
      <c r="F265" s="46"/>
      <c r="G265" s="46"/>
      <c r="H265" s="46"/>
      <c r="I265" s="46"/>
      <c r="J265" s="47"/>
    </row>
    <row r="266">
      <c r="A266" s="37" t="s">
        <v>66</v>
      </c>
      <c r="B266" s="45"/>
      <c r="C266" s="46"/>
      <c r="D266" s="46"/>
      <c r="E266" s="48" t="s">
        <v>1471</v>
      </c>
      <c r="F266" s="46"/>
      <c r="G266" s="46"/>
      <c r="H266" s="46"/>
      <c r="I266" s="46"/>
      <c r="J266" s="47"/>
    </row>
    <row r="267">
      <c r="A267" s="37" t="s">
        <v>66</v>
      </c>
      <c r="B267" s="45"/>
      <c r="C267" s="46"/>
      <c r="D267" s="46"/>
      <c r="E267" s="48" t="s">
        <v>1472</v>
      </c>
      <c r="F267" s="46"/>
      <c r="G267" s="46"/>
      <c r="H267" s="46"/>
      <c r="I267" s="46"/>
      <c r="J267" s="47"/>
    </row>
    <row r="268">
      <c r="A268" s="37" t="s">
        <v>59</v>
      </c>
      <c r="B268" s="37">
        <v>60</v>
      </c>
      <c r="C268" s="38" t="s">
        <v>1475</v>
      </c>
      <c r="D268" s="37" t="s">
        <v>61</v>
      </c>
      <c r="E268" s="39" t="s">
        <v>1476</v>
      </c>
      <c r="F268" s="40" t="s">
        <v>116</v>
      </c>
      <c r="G268" s="41">
        <v>391.05000000000001</v>
      </c>
      <c r="H268" s="42">
        <v>0</v>
      </c>
      <c r="I268" s="43">
        <f>ROUND(G268*H268,P4)</f>
        <v>0</v>
      </c>
      <c r="J268" s="40" t="s">
        <v>85</v>
      </c>
      <c r="O268" s="44">
        <f>I268*0.21</f>
        <v>0</v>
      </c>
      <c r="P268">
        <v>3</v>
      </c>
    </row>
    <row r="269">
      <c r="A269" s="37" t="s">
        <v>64</v>
      </c>
      <c r="B269" s="45"/>
      <c r="C269" s="46"/>
      <c r="D269" s="46"/>
      <c r="E269" s="39" t="s">
        <v>1477</v>
      </c>
      <c r="F269" s="46"/>
      <c r="G269" s="46"/>
      <c r="H269" s="46"/>
      <c r="I269" s="46"/>
      <c r="J269" s="47"/>
    </row>
    <row r="270">
      <c r="A270" s="37" t="s">
        <v>66</v>
      </c>
      <c r="B270" s="45"/>
      <c r="C270" s="46"/>
      <c r="D270" s="46"/>
      <c r="E270" s="48" t="s">
        <v>1478</v>
      </c>
      <c r="F270" s="46"/>
      <c r="G270" s="46"/>
      <c r="H270" s="46"/>
      <c r="I270" s="46"/>
      <c r="J270" s="47"/>
    </row>
    <row r="271">
      <c r="A271" s="37" t="s">
        <v>66</v>
      </c>
      <c r="B271" s="45"/>
      <c r="C271" s="46"/>
      <c r="D271" s="46"/>
      <c r="E271" s="48" t="s">
        <v>1479</v>
      </c>
      <c r="F271" s="46"/>
      <c r="G271" s="46"/>
      <c r="H271" s="46"/>
      <c r="I271" s="46"/>
      <c r="J271" s="47"/>
    </row>
    <row r="272">
      <c r="A272" s="37" t="s">
        <v>59</v>
      </c>
      <c r="B272" s="37">
        <v>61</v>
      </c>
      <c r="C272" s="38" t="s">
        <v>367</v>
      </c>
      <c r="D272" s="37" t="s">
        <v>61</v>
      </c>
      <c r="E272" s="39" t="s">
        <v>368</v>
      </c>
      <c r="F272" s="40" t="s">
        <v>116</v>
      </c>
      <c r="G272" s="41">
        <v>782.10000000000002</v>
      </c>
      <c r="H272" s="42">
        <v>0</v>
      </c>
      <c r="I272" s="43">
        <f>ROUND(G272*H272,P4)</f>
        <v>0</v>
      </c>
      <c r="J272" s="40" t="s">
        <v>85</v>
      </c>
      <c r="O272" s="44">
        <f>I272*0.21</f>
        <v>0</v>
      </c>
      <c r="P272">
        <v>3</v>
      </c>
    </row>
    <row r="273">
      <c r="A273" s="37" t="s">
        <v>64</v>
      </c>
      <c r="B273" s="45"/>
      <c r="C273" s="46"/>
      <c r="D273" s="46"/>
      <c r="E273" s="39" t="s">
        <v>1480</v>
      </c>
      <c r="F273" s="46"/>
      <c r="G273" s="46"/>
      <c r="H273" s="46"/>
      <c r="I273" s="46"/>
      <c r="J273" s="47"/>
    </row>
    <row r="274">
      <c r="A274" s="37" t="s">
        <v>66</v>
      </c>
      <c r="B274" s="45"/>
      <c r="C274" s="46"/>
      <c r="D274" s="46"/>
      <c r="E274" s="48" t="s">
        <v>1481</v>
      </c>
      <c r="F274" s="46"/>
      <c r="G274" s="46"/>
      <c r="H274" s="46"/>
      <c r="I274" s="46"/>
      <c r="J274" s="47"/>
    </row>
    <row r="275">
      <c r="A275" s="37" t="s">
        <v>66</v>
      </c>
      <c r="B275" s="45"/>
      <c r="C275" s="46"/>
      <c r="D275" s="46"/>
      <c r="E275" s="48" t="s">
        <v>1482</v>
      </c>
      <c r="F275" s="46"/>
      <c r="G275" s="46"/>
      <c r="H275" s="46"/>
      <c r="I275" s="46"/>
      <c r="J275" s="47"/>
    </row>
    <row r="276" ht="30">
      <c r="A276" s="37" t="s">
        <v>59</v>
      </c>
      <c r="B276" s="37">
        <v>62</v>
      </c>
      <c r="C276" s="38" t="s">
        <v>370</v>
      </c>
      <c r="D276" s="37" t="s">
        <v>61</v>
      </c>
      <c r="E276" s="39" t="s">
        <v>371</v>
      </c>
      <c r="F276" s="40" t="s">
        <v>116</v>
      </c>
      <c r="G276" s="41">
        <v>116</v>
      </c>
      <c r="H276" s="42">
        <v>0</v>
      </c>
      <c r="I276" s="43">
        <f>ROUND(G276*H276,P4)</f>
        <v>0</v>
      </c>
      <c r="J276" s="40" t="s">
        <v>85</v>
      </c>
      <c r="O276" s="44">
        <f>I276*0.21</f>
        <v>0</v>
      </c>
      <c r="P276">
        <v>3</v>
      </c>
    </row>
    <row r="277">
      <c r="A277" s="37" t="s">
        <v>64</v>
      </c>
      <c r="B277" s="45"/>
      <c r="C277" s="46"/>
      <c r="D277" s="46"/>
      <c r="E277" s="39" t="s">
        <v>1483</v>
      </c>
      <c r="F277" s="46"/>
      <c r="G277" s="46"/>
      <c r="H277" s="46"/>
      <c r="I277" s="46"/>
      <c r="J277" s="47"/>
    </row>
    <row r="278">
      <c r="A278" s="37" t="s">
        <v>66</v>
      </c>
      <c r="B278" s="45"/>
      <c r="C278" s="46"/>
      <c r="D278" s="46"/>
      <c r="E278" s="48" t="s">
        <v>1484</v>
      </c>
      <c r="F278" s="46"/>
      <c r="G278" s="46"/>
      <c r="H278" s="46"/>
      <c r="I278" s="46"/>
      <c r="J278" s="47"/>
    </row>
    <row r="279">
      <c r="A279" s="37" t="s">
        <v>66</v>
      </c>
      <c r="B279" s="45"/>
      <c r="C279" s="46"/>
      <c r="D279" s="46"/>
      <c r="E279" s="48" t="s">
        <v>1485</v>
      </c>
      <c r="F279" s="46"/>
      <c r="G279" s="46"/>
      <c r="H279" s="46"/>
      <c r="I279" s="46"/>
      <c r="J279" s="47"/>
    </row>
    <row r="280">
      <c r="A280" s="37" t="s">
        <v>59</v>
      </c>
      <c r="B280" s="37">
        <v>63</v>
      </c>
      <c r="C280" s="38" t="s">
        <v>896</v>
      </c>
      <c r="D280" s="37" t="s">
        <v>61</v>
      </c>
      <c r="E280" s="39" t="s">
        <v>897</v>
      </c>
      <c r="F280" s="40" t="s">
        <v>116</v>
      </c>
      <c r="G280" s="41">
        <v>97</v>
      </c>
      <c r="H280" s="42">
        <v>0</v>
      </c>
      <c r="I280" s="43">
        <f>ROUND(G280*H280,P4)</f>
        <v>0</v>
      </c>
      <c r="J280" s="40" t="s">
        <v>85</v>
      </c>
      <c r="O280" s="44">
        <f>I280*0.21</f>
        <v>0</v>
      </c>
      <c r="P280">
        <v>3</v>
      </c>
    </row>
    <row r="281">
      <c r="A281" s="37" t="s">
        <v>64</v>
      </c>
      <c r="B281" s="45"/>
      <c r="C281" s="46"/>
      <c r="D281" s="46"/>
      <c r="E281" s="49" t="s">
        <v>61</v>
      </c>
      <c r="F281" s="46"/>
      <c r="G281" s="46"/>
      <c r="H281" s="46"/>
      <c r="I281" s="46"/>
      <c r="J281" s="47"/>
    </row>
    <row r="282">
      <c r="A282" s="37" t="s">
        <v>66</v>
      </c>
      <c r="B282" s="45"/>
      <c r="C282" s="46"/>
      <c r="D282" s="46"/>
      <c r="E282" s="48" t="s">
        <v>1326</v>
      </c>
      <c r="F282" s="46"/>
      <c r="G282" s="46"/>
      <c r="H282" s="46"/>
      <c r="I282" s="46"/>
      <c r="J282" s="47"/>
    </row>
    <row r="283">
      <c r="A283" s="37" t="s">
        <v>66</v>
      </c>
      <c r="B283" s="45"/>
      <c r="C283" s="46"/>
      <c r="D283" s="46"/>
      <c r="E283" s="48" t="s">
        <v>1327</v>
      </c>
      <c r="F283" s="46"/>
      <c r="G283" s="46"/>
      <c r="H283" s="46"/>
      <c r="I283" s="46"/>
      <c r="J283" s="47"/>
    </row>
    <row r="284">
      <c r="A284" s="37" t="s">
        <v>59</v>
      </c>
      <c r="B284" s="37">
        <v>64</v>
      </c>
      <c r="C284" s="38" t="s">
        <v>1486</v>
      </c>
      <c r="D284" s="37" t="s">
        <v>61</v>
      </c>
      <c r="E284" s="39" t="s">
        <v>1487</v>
      </c>
      <c r="F284" s="40" t="s">
        <v>116</v>
      </c>
      <c r="G284" s="41">
        <v>97</v>
      </c>
      <c r="H284" s="42">
        <v>0</v>
      </c>
      <c r="I284" s="43">
        <f>ROUND(G284*H284,P4)</f>
        <v>0</v>
      </c>
      <c r="J284" s="40" t="s">
        <v>85</v>
      </c>
      <c r="O284" s="44">
        <f>I284*0.21</f>
        <v>0</v>
      </c>
      <c r="P284">
        <v>3</v>
      </c>
    </row>
    <row r="285">
      <c r="A285" s="37" t="s">
        <v>64</v>
      </c>
      <c r="B285" s="45"/>
      <c r="C285" s="46"/>
      <c r="D285" s="46"/>
      <c r="E285" s="49" t="s">
        <v>61</v>
      </c>
      <c r="F285" s="46"/>
      <c r="G285" s="46"/>
      <c r="H285" s="46"/>
      <c r="I285" s="46"/>
      <c r="J285" s="47"/>
    </row>
    <row r="286">
      <c r="A286" s="37" t="s">
        <v>66</v>
      </c>
      <c r="B286" s="45"/>
      <c r="C286" s="46"/>
      <c r="D286" s="46"/>
      <c r="E286" s="48" t="s">
        <v>1326</v>
      </c>
      <c r="F286" s="46"/>
      <c r="G286" s="46"/>
      <c r="H286" s="46"/>
      <c r="I286" s="46"/>
      <c r="J286" s="47"/>
    </row>
    <row r="287">
      <c r="A287" s="37" t="s">
        <v>66</v>
      </c>
      <c r="B287" s="45"/>
      <c r="C287" s="46"/>
      <c r="D287" s="46"/>
      <c r="E287" s="48" t="s">
        <v>1327</v>
      </c>
      <c r="F287" s="46"/>
      <c r="G287" s="46"/>
      <c r="H287" s="46"/>
      <c r="I287" s="46"/>
      <c r="J287" s="47"/>
    </row>
    <row r="288">
      <c r="A288" s="37" t="s">
        <v>59</v>
      </c>
      <c r="B288" s="37">
        <v>65</v>
      </c>
      <c r="C288" s="38" t="s">
        <v>1488</v>
      </c>
      <c r="D288" s="37"/>
      <c r="E288" s="39" t="s">
        <v>1489</v>
      </c>
      <c r="F288" s="40" t="s">
        <v>1490</v>
      </c>
      <c r="G288" s="41">
        <v>1</v>
      </c>
      <c r="H288" s="42">
        <v>0</v>
      </c>
      <c r="I288" s="43">
        <f>ROUND(G288*H288,P4)</f>
        <v>0</v>
      </c>
      <c r="J288" s="37"/>
      <c r="O288" s="44">
        <f>I288*0.21</f>
        <v>0</v>
      </c>
      <c r="P288">
        <v>3</v>
      </c>
    </row>
    <row r="289">
      <c r="A289" s="37" t="s">
        <v>64</v>
      </c>
      <c r="B289" s="45"/>
      <c r="C289" s="46"/>
      <c r="D289" s="46"/>
      <c r="E289" s="39" t="s">
        <v>1491</v>
      </c>
      <c r="F289" s="46"/>
      <c r="G289" s="46"/>
      <c r="H289" s="46"/>
      <c r="I289" s="46"/>
      <c r="J289" s="47"/>
    </row>
    <row r="290">
      <c r="A290" s="37" t="s">
        <v>66</v>
      </c>
      <c r="B290" s="45"/>
      <c r="C290" s="46"/>
      <c r="D290" s="46"/>
      <c r="E290" s="48" t="s">
        <v>1282</v>
      </c>
      <c r="F290" s="46"/>
      <c r="G290" s="46"/>
      <c r="H290" s="46"/>
      <c r="I290" s="46"/>
      <c r="J290" s="47"/>
    </row>
    <row r="291">
      <c r="A291" s="37" t="s">
        <v>66</v>
      </c>
      <c r="B291" s="50"/>
      <c r="C291" s="51"/>
      <c r="D291" s="51"/>
      <c r="E291" s="48" t="s">
        <v>1283</v>
      </c>
      <c r="F291" s="51"/>
      <c r="G291" s="51"/>
      <c r="H291" s="51"/>
      <c r="I291" s="51"/>
      <c r="J291" s="52"/>
    </row>
  </sheetData>
  <sheetProtection sheet="1" objects="1" scenarios="1" spinCount="100000" saltValue="tn157RnRGUMWRJevZje3vu8PG7vbfnxJYRkHTOijyPJ03Ux+9lxHUneduYpTd3bJw2c8yoXznk7uoXAc0Bu8iw==" hashValue="QNmsxgI7gVtamhiPbrSU9KR3LQB9HzGyWTaAe6Rpfpe3ct5/JgG3DqnlM2JBzrAr/PMR/Nc4ceBB8wgDY35EY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40</v>
      </c>
      <c r="I3" s="25">
        <f>SUMIFS(I9:I346,A9:A346,"SD")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40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SUMIFS(I10:I30,A10:A30,"P")</f>
        <v>0</v>
      </c>
      <c r="J9" s="36"/>
    </row>
    <row r="10" ht="30">
      <c r="A10" s="37" t="s">
        <v>59</v>
      </c>
      <c r="B10" s="37">
        <v>1</v>
      </c>
      <c r="C10" s="38" t="s">
        <v>60</v>
      </c>
      <c r="D10" s="37" t="s">
        <v>61</v>
      </c>
      <c r="E10" s="39" t="s">
        <v>62</v>
      </c>
      <c r="F10" s="40" t="s">
        <v>63</v>
      </c>
      <c r="G10" s="41">
        <v>204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64</v>
      </c>
      <c r="B11" s="45"/>
      <c r="C11" s="46"/>
      <c r="D11" s="46"/>
      <c r="E11" s="39" t="s">
        <v>65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67</v>
      </c>
      <c r="F12" s="46"/>
      <c r="G12" s="46"/>
      <c r="H12" s="46"/>
      <c r="I12" s="46"/>
      <c r="J12" s="47"/>
    </row>
    <row r="13">
      <c r="A13" s="37" t="s">
        <v>66</v>
      </c>
      <c r="B13" s="45"/>
      <c r="C13" s="46"/>
      <c r="D13" s="46"/>
      <c r="E13" s="48" t="s">
        <v>68</v>
      </c>
      <c r="F13" s="46"/>
      <c r="G13" s="46"/>
      <c r="H13" s="46"/>
      <c r="I13" s="46"/>
      <c r="J13" s="47"/>
    </row>
    <row r="14">
      <c r="A14" s="37" t="s">
        <v>66</v>
      </c>
      <c r="B14" s="45"/>
      <c r="C14" s="46"/>
      <c r="D14" s="46"/>
      <c r="E14" s="48" t="s">
        <v>69</v>
      </c>
      <c r="F14" s="46"/>
      <c r="G14" s="46"/>
      <c r="H14" s="46"/>
      <c r="I14" s="46"/>
      <c r="J14" s="47"/>
    </row>
    <row r="15">
      <c r="A15" s="37" t="s">
        <v>66</v>
      </c>
      <c r="B15" s="45"/>
      <c r="C15" s="46"/>
      <c r="D15" s="46"/>
      <c r="E15" s="48" t="s">
        <v>70</v>
      </c>
      <c r="F15" s="46"/>
      <c r="G15" s="46"/>
      <c r="H15" s="46"/>
      <c r="I15" s="46"/>
      <c r="J15" s="47"/>
    </row>
    <row r="16">
      <c r="A16" s="37" t="s">
        <v>66</v>
      </c>
      <c r="B16" s="45"/>
      <c r="C16" s="46"/>
      <c r="D16" s="46"/>
      <c r="E16" s="48" t="s">
        <v>71</v>
      </c>
      <c r="F16" s="46"/>
      <c r="G16" s="46"/>
      <c r="H16" s="46"/>
      <c r="I16" s="46"/>
      <c r="J16" s="47"/>
    </row>
    <row r="17" ht="30">
      <c r="A17" s="37" t="s">
        <v>59</v>
      </c>
      <c r="B17" s="37">
        <v>2</v>
      </c>
      <c r="C17" s="38" t="s">
        <v>72</v>
      </c>
      <c r="D17" s="37" t="s">
        <v>61</v>
      </c>
      <c r="E17" s="39" t="s">
        <v>62</v>
      </c>
      <c r="F17" s="40" t="s">
        <v>63</v>
      </c>
      <c r="G17" s="41">
        <v>7526.6279999999997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45">
      <c r="A18" s="37" t="s">
        <v>64</v>
      </c>
      <c r="B18" s="45"/>
      <c r="C18" s="46"/>
      <c r="D18" s="46"/>
      <c r="E18" s="39" t="s">
        <v>73</v>
      </c>
      <c r="F18" s="46"/>
      <c r="G18" s="46"/>
      <c r="H18" s="46"/>
      <c r="I18" s="46"/>
      <c r="J18" s="47"/>
    </row>
    <row r="19">
      <c r="A19" s="37" t="s">
        <v>66</v>
      </c>
      <c r="B19" s="45"/>
      <c r="C19" s="46"/>
      <c r="D19" s="46"/>
      <c r="E19" s="48" t="s">
        <v>74</v>
      </c>
      <c r="F19" s="46"/>
      <c r="G19" s="46"/>
      <c r="H19" s="46"/>
      <c r="I19" s="46"/>
      <c r="J19" s="47"/>
    </row>
    <row r="20">
      <c r="A20" s="37" t="s">
        <v>66</v>
      </c>
      <c r="B20" s="45"/>
      <c r="C20" s="46"/>
      <c r="D20" s="46"/>
      <c r="E20" s="48" t="s">
        <v>75</v>
      </c>
      <c r="F20" s="46"/>
      <c r="G20" s="46"/>
      <c r="H20" s="46"/>
      <c r="I20" s="46"/>
      <c r="J20" s="47"/>
    </row>
    <row r="21">
      <c r="A21" s="37" t="s">
        <v>66</v>
      </c>
      <c r="B21" s="45"/>
      <c r="C21" s="46"/>
      <c r="D21" s="46"/>
      <c r="E21" s="48" t="s">
        <v>76</v>
      </c>
      <c r="F21" s="46"/>
      <c r="G21" s="46"/>
      <c r="H21" s="46"/>
      <c r="I21" s="46"/>
      <c r="J21" s="47"/>
    </row>
    <row r="22">
      <c r="A22" s="37" t="s">
        <v>66</v>
      </c>
      <c r="B22" s="45"/>
      <c r="C22" s="46"/>
      <c r="D22" s="46"/>
      <c r="E22" s="48" t="s">
        <v>77</v>
      </c>
      <c r="F22" s="46"/>
      <c r="G22" s="46"/>
      <c r="H22" s="46"/>
      <c r="I22" s="46"/>
      <c r="J22" s="47"/>
    </row>
    <row r="23">
      <c r="A23" s="37" t="s">
        <v>66</v>
      </c>
      <c r="B23" s="45"/>
      <c r="C23" s="46"/>
      <c r="D23" s="46"/>
      <c r="E23" s="48" t="s">
        <v>78</v>
      </c>
      <c r="F23" s="46"/>
      <c r="G23" s="46"/>
      <c r="H23" s="46"/>
      <c r="I23" s="46"/>
      <c r="J23" s="47"/>
    </row>
    <row r="24">
      <c r="A24" s="37" t="s">
        <v>66</v>
      </c>
      <c r="B24" s="45"/>
      <c r="C24" s="46"/>
      <c r="D24" s="46"/>
      <c r="E24" s="48" t="s">
        <v>79</v>
      </c>
      <c r="F24" s="46"/>
      <c r="G24" s="46"/>
      <c r="H24" s="46"/>
      <c r="I24" s="46"/>
      <c r="J24" s="47"/>
    </row>
    <row r="25">
      <c r="A25" s="37" t="s">
        <v>66</v>
      </c>
      <c r="B25" s="45"/>
      <c r="C25" s="46"/>
      <c r="D25" s="46"/>
      <c r="E25" s="48" t="s">
        <v>80</v>
      </c>
      <c r="F25" s="46"/>
      <c r="G25" s="46"/>
      <c r="H25" s="46"/>
      <c r="I25" s="46"/>
      <c r="J25" s="47"/>
    </row>
    <row r="26">
      <c r="A26" s="37" t="s">
        <v>66</v>
      </c>
      <c r="B26" s="45"/>
      <c r="C26" s="46"/>
      <c r="D26" s="46"/>
      <c r="E26" s="48" t="s">
        <v>81</v>
      </c>
      <c r="F26" s="46"/>
      <c r="G26" s="46"/>
      <c r="H26" s="46"/>
      <c r="I26" s="46"/>
      <c r="J26" s="47"/>
    </row>
    <row r="27">
      <c r="A27" s="37" t="s">
        <v>66</v>
      </c>
      <c r="B27" s="45"/>
      <c r="C27" s="46"/>
      <c r="D27" s="46"/>
      <c r="E27" s="48" t="s">
        <v>82</v>
      </c>
      <c r="F27" s="46"/>
      <c r="G27" s="46"/>
      <c r="H27" s="46"/>
      <c r="I27" s="46"/>
      <c r="J27" s="47"/>
    </row>
    <row r="28">
      <c r="A28" s="37" t="s">
        <v>59</v>
      </c>
      <c r="B28" s="37">
        <v>3</v>
      </c>
      <c r="C28" s="38" t="s">
        <v>83</v>
      </c>
      <c r="D28" s="37" t="s">
        <v>61</v>
      </c>
      <c r="E28" s="39" t="s">
        <v>84</v>
      </c>
      <c r="F28" s="40" t="s">
        <v>63</v>
      </c>
      <c r="G28" s="41">
        <v>124.2</v>
      </c>
      <c r="H28" s="42">
        <v>0</v>
      </c>
      <c r="I28" s="43">
        <f>ROUND(G28*H28,P4)</f>
        <v>0</v>
      </c>
      <c r="J28" s="40" t="s">
        <v>85</v>
      </c>
      <c r="O28" s="44">
        <f>I28*0.21</f>
        <v>0</v>
      </c>
      <c r="P28">
        <v>3</v>
      </c>
    </row>
    <row r="29">
      <c r="A29" s="37" t="s">
        <v>64</v>
      </c>
      <c r="B29" s="45"/>
      <c r="C29" s="46"/>
      <c r="D29" s="46"/>
      <c r="E29" s="39" t="s">
        <v>86</v>
      </c>
      <c r="F29" s="46"/>
      <c r="G29" s="46"/>
      <c r="H29" s="46"/>
      <c r="I29" s="46"/>
      <c r="J29" s="47"/>
    </row>
    <row r="30">
      <c r="A30" s="37" t="s">
        <v>66</v>
      </c>
      <c r="B30" s="45"/>
      <c r="C30" s="46"/>
      <c r="D30" s="46"/>
      <c r="E30" s="48" t="s">
        <v>87</v>
      </c>
      <c r="F30" s="46"/>
      <c r="G30" s="46"/>
      <c r="H30" s="46"/>
      <c r="I30" s="46"/>
      <c r="J30" s="47"/>
    </row>
    <row r="31">
      <c r="A31" s="31" t="s">
        <v>56</v>
      </c>
      <c r="B31" s="32"/>
      <c r="C31" s="33" t="s">
        <v>88</v>
      </c>
      <c r="D31" s="34"/>
      <c r="E31" s="31" t="s">
        <v>89</v>
      </c>
      <c r="F31" s="34"/>
      <c r="G31" s="34"/>
      <c r="H31" s="34"/>
      <c r="I31" s="35">
        <f>SUMIFS(I32:I143,A32:A143,"P")</f>
        <v>0</v>
      </c>
      <c r="J31" s="36"/>
    </row>
    <row r="32">
      <c r="A32" s="37" t="s">
        <v>59</v>
      </c>
      <c r="B32" s="37">
        <v>4</v>
      </c>
      <c r="C32" s="38" t="s">
        <v>90</v>
      </c>
      <c r="D32" s="37" t="s">
        <v>61</v>
      </c>
      <c r="E32" s="39" t="s">
        <v>91</v>
      </c>
      <c r="F32" s="40" t="s">
        <v>92</v>
      </c>
      <c r="G32" s="41">
        <v>3</v>
      </c>
      <c r="H32" s="42">
        <v>0</v>
      </c>
      <c r="I32" s="43">
        <f>ROUND(G32*H32,P4)</f>
        <v>0</v>
      </c>
      <c r="J32" s="40" t="s">
        <v>85</v>
      </c>
      <c r="O32" s="44">
        <f>I32*0.21</f>
        <v>0</v>
      </c>
      <c r="P32">
        <v>3</v>
      </c>
    </row>
    <row r="33" ht="30">
      <c r="A33" s="37" t="s">
        <v>64</v>
      </c>
      <c r="B33" s="45"/>
      <c r="C33" s="46"/>
      <c r="D33" s="46"/>
      <c r="E33" s="39" t="s">
        <v>93</v>
      </c>
      <c r="F33" s="46"/>
      <c r="G33" s="46"/>
      <c r="H33" s="46"/>
      <c r="I33" s="46"/>
      <c r="J33" s="47"/>
    </row>
    <row r="34">
      <c r="A34" s="37" t="s">
        <v>66</v>
      </c>
      <c r="B34" s="45"/>
      <c r="C34" s="46"/>
      <c r="D34" s="46"/>
      <c r="E34" s="48" t="s">
        <v>94</v>
      </c>
      <c r="F34" s="46"/>
      <c r="G34" s="46"/>
      <c r="H34" s="46"/>
      <c r="I34" s="46"/>
      <c r="J34" s="47"/>
    </row>
    <row r="35">
      <c r="A35" s="37" t="s">
        <v>66</v>
      </c>
      <c r="B35" s="45"/>
      <c r="C35" s="46"/>
      <c r="D35" s="46"/>
      <c r="E35" s="48" t="s">
        <v>95</v>
      </c>
      <c r="F35" s="46"/>
      <c r="G35" s="46"/>
      <c r="H35" s="46"/>
      <c r="I35" s="46"/>
      <c r="J35" s="47"/>
    </row>
    <row r="36">
      <c r="A36" s="37" t="s">
        <v>59</v>
      </c>
      <c r="B36" s="37">
        <v>5</v>
      </c>
      <c r="C36" s="38" t="s">
        <v>96</v>
      </c>
      <c r="D36" s="37" t="s">
        <v>61</v>
      </c>
      <c r="E36" s="39" t="s">
        <v>97</v>
      </c>
      <c r="F36" s="40" t="s">
        <v>92</v>
      </c>
      <c r="G36" s="41">
        <v>1</v>
      </c>
      <c r="H36" s="42">
        <v>0</v>
      </c>
      <c r="I36" s="43">
        <f>ROUND(G36*H36,P4)</f>
        <v>0</v>
      </c>
      <c r="J36" s="40" t="s">
        <v>85</v>
      </c>
      <c r="O36" s="44">
        <f>I36*0.21</f>
        <v>0</v>
      </c>
      <c r="P36">
        <v>3</v>
      </c>
    </row>
    <row r="37" ht="30">
      <c r="A37" s="37" t="s">
        <v>64</v>
      </c>
      <c r="B37" s="45"/>
      <c r="C37" s="46"/>
      <c r="D37" s="46"/>
      <c r="E37" s="39" t="s">
        <v>93</v>
      </c>
      <c r="F37" s="46"/>
      <c r="G37" s="46"/>
      <c r="H37" s="46"/>
      <c r="I37" s="46"/>
      <c r="J37" s="47"/>
    </row>
    <row r="38">
      <c r="A38" s="37" t="s">
        <v>66</v>
      </c>
      <c r="B38" s="45"/>
      <c r="C38" s="46"/>
      <c r="D38" s="46"/>
      <c r="E38" s="48" t="s">
        <v>94</v>
      </c>
      <c r="F38" s="46"/>
      <c r="G38" s="46"/>
      <c r="H38" s="46"/>
      <c r="I38" s="46"/>
      <c r="J38" s="47"/>
    </row>
    <row r="39">
      <c r="A39" s="37" t="s">
        <v>66</v>
      </c>
      <c r="B39" s="45"/>
      <c r="C39" s="46"/>
      <c r="D39" s="46"/>
      <c r="E39" s="48" t="s">
        <v>98</v>
      </c>
      <c r="F39" s="46"/>
      <c r="G39" s="46"/>
      <c r="H39" s="46"/>
      <c r="I39" s="46"/>
      <c r="J39" s="47"/>
    </row>
    <row r="40">
      <c r="A40" s="37" t="s">
        <v>59</v>
      </c>
      <c r="B40" s="37">
        <v>6</v>
      </c>
      <c r="C40" s="38" t="s">
        <v>99</v>
      </c>
      <c r="D40" s="37" t="s">
        <v>61</v>
      </c>
      <c r="E40" s="39" t="s">
        <v>100</v>
      </c>
      <c r="F40" s="40" t="s">
        <v>101</v>
      </c>
      <c r="G40" s="41">
        <v>180</v>
      </c>
      <c r="H40" s="42">
        <v>0</v>
      </c>
      <c r="I40" s="43">
        <f>ROUND(G40*H40,P4)</f>
        <v>0</v>
      </c>
      <c r="J40" s="40" t="s">
        <v>85</v>
      </c>
      <c r="O40" s="44">
        <f>I40*0.21</f>
        <v>0</v>
      </c>
      <c r="P40">
        <v>3</v>
      </c>
    </row>
    <row r="41" ht="60">
      <c r="A41" s="37" t="s">
        <v>64</v>
      </c>
      <c r="B41" s="45"/>
      <c r="C41" s="46"/>
      <c r="D41" s="46"/>
      <c r="E41" s="39" t="s">
        <v>102</v>
      </c>
      <c r="F41" s="46"/>
      <c r="G41" s="46"/>
      <c r="H41" s="46"/>
      <c r="I41" s="46"/>
      <c r="J41" s="47"/>
    </row>
    <row r="42">
      <c r="A42" s="37" t="s">
        <v>66</v>
      </c>
      <c r="B42" s="45"/>
      <c r="C42" s="46"/>
      <c r="D42" s="46"/>
      <c r="E42" s="48" t="s">
        <v>94</v>
      </c>
      <c r="F42" s="46"/>
      <c r="G42" s="46"/>
      <c r="H42" s="46"/>
      <c r="I42" s="46"/>
      <c r="J42" s="47"/>
    </row>
    <row r="43" ht="30">
      <c r="A43" s="37" t="s">
        <v>66</v>
      </c>
      <c r="B43" s="45"/>
      <c r="C43" s="46"/>
      <c r="D43" s="46"/>
      <c r="E43" s="48" t="s">
        <v>103</v>
      </c>
      <c r="F43" s="46"/>
      <c r="G43" s="46"/>
      <c r="H43" s="46"/>
      <c r="I43" s="46"/>
      <c r="J43" s="47"/>
    </row>
    <row r="44">
      <c r="A44" s="37" t="s">
        <v>59</v>
      </c>
      <c r="B44" s="37">
        <v>7</v>
      </c>
      <c r="C44" s="38" t="s">
        <v>104</v>
      </c>
      <c r="D44" s="37" t="s">
        <v>61</v>
      </c>
      <c r="E44" s="39" t="s">
        <v>105</v>
      </c>
      <c r="F44" s="40" t="s">
        <v>101</v>
      </c>
      <c r="G44" s="41">
        <v>20</v>
      </c>
      <c r="H44" s="42">
        <v>0</v>
      </c>
      <c r="I44" s="43">
        <f>ROUND(G44*H44,P4)</f>
        <v>0</v>
      </c>
      <c r="J44" s="40" t="s">
        <v>85</v>
      </c>
      <c r="O44" s="44">
        <f>I44*0.21</f>
        <v>0</v>
      </c>
      <c r="P44">
        <v>3</v>
      </c>
    </row>
    <row r="45">
      <c r="A45" s="37" t="s">
        <v>64</v>
      </c>
      <c r="B45" s="45"/>
      <c r="C45" s="46"/>
      <c r="D45" s="46"/>
      <c r="E45" s="39" t="s">
        <v>106</v>
      </c>
      <c r="F45" s="46"/>
      <c r="G45" s="46"/>
      <c r="H45" s="46"/>
      <c r="I45" s="46"/>
      <c r="J45" s="47"/>
    </row>
    <row r="46">
      <c r="A46" s="37" t="s">
        <v>66</v>
      </c>
      <c r="B46" s="45"/>
      <c r="C46" s="46"/>
      <c r="D46" s="46"/>
      <c r="E46" s="48" t="s">
        <v>94</v>
      </c>
      <c r="F46" s="46"/>
      <c r="G46" s="46"/>
      <c r="H46" s="46"/>
      <c r="I46" s="46"/>
      <c r="J46" s="47"/>
    </row>
    <row r="47" ht="30">
      <c r="A47" s="37" t="s">
        <v>66</v>
      </c>
      <c r="B47" s="45"/>
      <c r="C47" s="46"/>
      <c r="D47" s="46"/>
      <c r="E47" s="48" t="s">
        <v>107</v>
      </c>
      <c r="F47" s="46"/>
      <c r="G47" s="46"/>
      <c r="H47" s="46"/>
      <c r="I47" s="46"/>
      <c r="J47" s="47"/>
    </row>
    <row r="48" ht="30">
      <c r="A48" s="37" t="s">
        <v>59</v>
      </c>
      <c r="B48" s="37">
        <v>8</v>
      </c>
      <c r="C48" s="38" t="s">
        <v>108</v>
      </c>
      <c r="D48" s="37" t="s">
        <v>61</v>
      </c>
      <c r="E48" s="39" t="s">
        <v>109</v>
      </c>
      <c r="F48" s="40" t="s">
        <v>101</v>
      </c>
      <c r="G48" s="41">
        <v>2200</v>
      </c>
      <c r="H48" s="42">
        <v>0</v>
      </c>
      <c r="I48" s="43">
        <f>ROUND(G48*H48,P4)</f>
        <v>0</v>
      </c>
      <c r="J48" s="40" t="s">
        <v>85</v>
      </c>
      <c r="O48" s="44">
        <f>I48*0.21</f>
        <v>0</v>
      </c>
      <c r="P48">
        <v>3</v>
      </c>
    </row>
    <row r="49">
      <c r="A49" s="37" t="s">
        <v>64</v>
      </c>
      <c r="B49" s="45"/>
      <c r="C49" s="46"/>
      <c r="D49" s="46"/>
      <c r="E49" s="39" t="s">
        <v>106</v>
      </c>
      <c r="F49" s="46"/>
      <c r="G49" s="46"/>
      <c r="H49" s="46"/>
      <c r="I49" s="46"/>
      <c r="J49" s="47"/>
    </row>
    <row r="50">
      <c r="A50" s="37" t="s">
        <v>66</v>
      </c>
      <c r="B50" s="45"/>
      <c r="C50" s="46"/>
      <c r="D50" s="46"/>
      <c r="E50" s="48" t="s">
        <v>94</v>
      </c>
      <c r="F50" s="46"/>
      <c r="G50" s="46"/>
      <c r="H50" s="46"/>
      <c r="I50" s="46"/>
      <c r="J50" s="47"/>
    </row>
    <row r="51">
      <c r="A51" s="37" t="s">
        <v>66</v>
      </c>
      <c r="B51" s="45"/>
      <c r="C51" s="46"/>
      <c r="D51" s="46"/>
      <c r="E51" s="48" t="s">
        <v>110</v>
      </c>
      <c r="F51" s="46"/>
      <c r="G51" s="46"/>
      <c r="H51" s="46"/>
      <c r="I51" s="46"/>
      <c r="J51" s="47"/>
    </row>
    <row r="52">
      <c r="A52" s="37" t="s">
        <v>66</v>
      </c>
      <c r="B52" s="45"/>
      <c r="C52" s="46"/>
      <c r="D52" s="46"/>
      <c r="E52" s="48" t="s">
        <v>111</v>
      </c>
      <c r="F52" s="46"/>
      <c r="G52" s="46"/>
      <c r="H52" s="46"/>
      <c r="I52" s="46"/>
      <c r="J52" s="47"/>
    </row>
    <row r="53">
      <c r="A53" s="37" t="s">
        <v>66</v>
      </c>
      <c r="B53" s="45"/>
      <c r="C53" s="46"/>
      <c r="D53" s="46"/>
      <c r="E53" s="48" t="s">
        <v>112</v>
      </c>
      <c r="F53" s="46"/>
      <c r="G53" s="46"/>
      <c r="H53" s="46"/>
      <c r="I53" s="46"/>
      <c r="J53" s="47"/>
    </row>
    <row r="54">
      <c r="A54" s="37" t="s">
        <v>66</v>
      </c>
      <c r="B54" s="45"/>
      <c r="C54" s="46"/>
      <c r="D54" s="46"/>
      <c r="E54" s="48" t="s">
        <v>113</v>
      </c>
      <c r="F54" s="46"/>
      <c r="G54" s="46"/>
      <c r="H54" s="46"/>
      <c r="I54" s="46"/>
      <c r="J54" s="47"/>
    </row>
    <row r="55">
      <c r="A55" s="37" t="s">
        <v>59</v>
      </c>
      <c r="B55" s="37">
        <v>9</v>
      </c>
      <c r="C55" s="38" t="s">
        <v>114</v>
      </c>
      <c r="D55" s="37" t="s">
        <v>61</v>
      </c>
      <c r="E55" s="39" t="s">
        <v>115</v>
      </c>
      <c r="F55" s="40" t="s">
        <v>116</v>
      </c>
      <c r="G55" s="41">
        <v>480</v>
      </c>
      <c r="H55" s="42">
        <v>0</v>
      </c>
      <c r="I55" s="43">
        <f>ROUND(G55*H55,P4)</f>
        <v>0</v>
      </c>
      <c r="J55" s="40" t="s">
        <v>85</v>
      </c>
      <c r="O55" s="44">
        <f>I55*0.21</f>
        <v>0</v>
      </c>
      <c r="P55">
        <v>3</v>
      </c>
    </row>
    <row r="56">
      <c r="A56" s="37" t="s">
        <v>64</v>
      </c>
      <c r="B56" s="45"/>
      <c r="C56" s="46"/>
      <c r="D56" s="46"/>
      <c r="E56" s="39" t="s">
        <v>106</v>
      </c>
      <c r="F56" s="46"/>
      <c r="G56" s="46"/>
      <c r="H56" s="46"/>
      <c r="I56" s="46"/>
      <c r="J56" s="47"/>
    </row>
    <row r="57">
      <c r="A57" s="37" t="s">
        <v>66</v>
      </c>
      <c r="B57" s="45"/>
      <c r="C57" s="46"/>
      <c r="D57" s="46"/>
      <c r="E57" s="48" t="s">
        <v>94</v>
      </c>
      <c r="F57" s="46"/>
      <c r="G57" s="46"/>
      <c r="H57" s="46"/>
      <c r="I57" s="46"/>
      <c r="J57" s="47"/>
    </row>
    <row r="58" ht="30">
      <c r="A58" s="37" t="s">
        <v>66</v>
      </c>
      <c r="B58" s="45"/>
      <c r="C58" s="46"/>
      <c r="D58" s="46"/>
      <c r="E58" s="48" t="s">
        <v>117</v>
      </c>
      <c r="F58" s="46"/>
      <c r="G58" s="46"/>
      <c r="H58" s="46"/>
      <c r="I58" s="46"/>
      <c r="J58" s="47"/>
    </row>
    <row r="59">
      <c r="A59" s="37" t="s">
        <v>59</v>
      </c>
      <c r="B59" s="37">
        <v>10</v>
      </c>
      <c r="C59" s="38" t="s">
        <v>118</v>
      </c>
      <c r="D59" s="37" t="s">
        <v>119</v>
      </c>
      <c r="E59" s="39" t="s">
        <v>120</v>
      </c>
      <c r="F59" s="40" t="s">
        <v>101</v>
      </c>
      <c r="G59" s="41">
        <v>1827.4000000000001</v>
      </c>
      <c r="H59" s="42">
        <v>0</v>
      </c>
      <c r="I59" s="43">
        <f>ROUND(G59*H59,P4)</f>
        <v>0</v>
      </c>
      <c r="J59" s="40" t="s">
        <v>85</v>
      </c>
      <c r="O59" s="44">
        <f>I59*0.21</f>
        <v>0</v>
      </c>
      <c r="P59">
        <v>3</v>
      </c>
    </row>
    <row r="60" ht="75">
      <c r="A60" s="37" t="s">
        <v>64</v>
      </c>
      <c r="B60" s="45"/>
      <c r="C60" s="46"/>
      <c r="D60" s="46"/>
      <c r="E60" s="39" t="s">
        <v>121</v>
      </c>
      <c r="F60" s="46"/>
      <c r="G60" s="46"/>
      <c r="H60" s="46"/>
      <c r="I60" s="46"/>
      <c r="J60" s="47"/>
    </row>
    <row r="61">
      <c r="A61" s="37" t="s">
        <v>66</v>
      </c>
      <c r="B61" s="45"/>
      <c r="C61" s="46"/>
      <c r="D61" s="46"/>
      <c r="E61" s="48" t="s">
        <v>94</v>
      </c>
      <c r="F61" s="46"/>
      <c r="G61" s="46"/>
      <c r="H61" s="46"/>
      <c r="I61" s="46"/>
      <c r="J61" s="47"/>
    </row>
    <row r="62">
      <c r="A62" s="37" t="s">
        <v>66</v>
      </c>
      <c r="B62" s="45"/>
      <c r="C62" s="46"/>
      <c r="D62" s="46"/>
      <c r="E62" s="48" t="s">
        <v>122</v>
      </c>
      <c r="F62" s="46"/>
      <c r="G62" s="46"/>
      <c r="H62" s="46"/>
      <c r="I62" s="46"/>
      <c r="J62" s="47"/>
    </row>
    <row r="63">
      <c r="A63" s="37" t="s">
        <v>66</v>
      </c>
      <c r="B63" s="45"/>
      <c r="C63" s="46"/>
      <c r="D63" s="46"/>
      <c r="E63" s="48" t="s">
        <v>123</v>
      </c>
      <c r="F63" s="46"/>
      <c r="G63" s="46"/>
      <c r="H63" s="46"/>
      <c r="I63" s="46"/>
      <c r="J63" s="47"/>
    </row>
    <row r="64" ht="30">
      <c r="A64" s="37" t="s">
        <v>66</v>
      </c>
      <c r="B64" s="45"/>
      <c r="C64" s="46"/>
      <c r="D64" s="46"/>
      <c r="E64" s="48" t="s">
        <v>124</v>
      </c>
      <c r="F64" s="46"/>
      <c r="G64" s="46"/>
      <c r="H64" s="46"/>
      <c r="I64" s="46"/>
      <c r="J64" s="47"/>
    </row>
    <row r="65" ht="30">
      <c r="A65" s="37" t="s">
        <v>66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>
      <c r="A66" s="37" t="s">
        <v>66</v>
      </c>
      <c r="B66" s="45"/>
      <c r="C66" s="46"/>
      <c r="D66" s="46"/>
      <c r="E66" s="48" t="s">
        <v>126</v>
      </c>
      <c r="F66" s="46"/>
      <c r="G66" s="46"/>
      <c r="H66" s="46"/>
      <c r="I66" s="46"/>
      <c r="J66" s="47"/>
    </row>
    <row r="67" ht="30">
      <c r="A67" s="37" t="s">
        <v>66</v>
      </c>
      <c r="B67" s="45"/>
      <c r="C67" s="46"/>
      <c r="D67" s="46"/>
      <c r="E67" s="48" t="s">
        <v>127</v>
      </c>
      <c r="F67" s="46"/>
      <c r="G67" s="46"/>
      <c r="H67" s="46"/>
      <c r="I67" s="46"/>
      <c r="J67" s="47"/>
    </row>
    <row r="68">
      <c r="A68" s="37" t="s">
        <v>66</v>
      </c>
      <c r="B68" s="45"/>
      <c r="C68" s="46"/>
      <c r="D68" s="46"/>
      <c r="E68" s="48" t="s">
        <v>128</v>
      </c>
      <c r="F68" s="46"/>
      <c r="G68" s="46"/>
      <c r="H68" s="46"/>
      <c r="I68" s="46"/>
      <c r="J68" s="47"/>
    </row>
    <row r="69">
      <c r="A69" s="37" t="s">
        <v>59</v>
      </c>
      <c r="B69" s="37">
        <v>11</v>
      </c>
      <c r="C69" s="38" t="s">
        <v>118</v>
      </c>
      <c r="D69" s="37" t="s">
        <v>129</v>
      </c>
      <c r="E69" s="39" t="s">
        <v>120</v>
      </c>
      <c r="F69" s="40" t="s">
        <v>101</v>
      </c>
      <c r="G69" s="41">
        <v>515</v>
      </c>
      <c r="H69" s="42">
        <v>0</v>
      </c>
      <c r="I69" s="43">
        <f>ROUND(G69*H69,P4)</f>
        <v>0</v>
      </c>
      <c r="J69" s="40" t="s">
        <v>85</v>
      </c>
      <c r="O69" s="44">
        <f>I69*0.21</f>
        <v>0</v>
      </c>
      <c r="P69">
        <v>3</v>
      </c>
    </row>
    <row r="70" ht="45">
      <c r="A70" s="37" t="s">
        <v>64</v>
      </c>
      <c r="B70" s="45"/>
      <c r="C70" s="46"/>
      <c r="D70" s="46"/>
      <c r="E70" s="39" t="s">
        <v>130</v>
      </c>
      <c r="F70" s="46"/>
      <c r="G70" s="46"/>
      <c r="H70" s="46"/>
      <c r="I70" s="46"/>
      <c r="J70" s="47"/>
    </row>
    <row r="71">
      <c r="A71" s="37" t="s">
        <v>66</v>
      </c>
      <c r="B71" s="45"/>
      <c r="C71" s="46"/>
      <c r="D71" s="46"/>
      <c r="E71" s="48" t="s">
        <v>94</v>
      </c>
      <c r="F71" s="46"/>
      <c r="G71" s="46"/>
      <c r="H71" s="46"/>
      <c r="I71" s="46"/>
      <c r="J71" s="47"/>
    </row>
    <row r="72" ht="30">
      <c r="A72" s="37" t="s">
        <v>66</v>
      </c>
      <c r="B72" s="45"/>
      <c r="C72" s="46"/>
      <c r="D72" s="46"/>
      <c r="E72" s="48" t="s">
        <v>131</v>
      </c>
      <c r="F72" s="46"/>
      <c r="G72" s="46"/>
      <c r="H72" s="46"/>
      <c r="I72" s="46"/>
      <c r="J72" s="47"/>
    </row>
    <row r="73">
      <c r="A73" s="37" t="s">
        <v>59</v>
      </c>
      <c r="B73" s="37">
        <v>12</v>
      </c>
      <c r="C73" s="38" t="s">
        <v>132</v>
      </c>
      <c r="D73" s="37" t="s">
        <v>61</v>
      </c>
      <c r="E73" s="39" t="s">
        <v>133</v>
      </c>
      <c r="F73" s="40" t="s">
        <v>116</v>
      </c>
      <c r="G73" s="41">
        <v>195</v>
      </c>
      <c r="H73" s="42">
        <v>0</v>
      </c>
      <c r="I73" s="43">
        <f>ROUND(G73*H73,P4)</f>
        <v>0</v>
      </c>
      <c r="J73" s="40" t="s">
        <v>85</v>
      </c>
      <c r="O73" s="44">
        <f>I73*0.21</f>
        <v>0</v>
      </c>
      <c r="P73">
        <v>3</v>
      </c>
    </row>
    <row r="74" ht="45">
      <c r="A74" s="37" t="s">
        <v>64</v>
      </c>
      <c r="B74" s="45"/>
      <c r="C74" s="46"/>
      <c r="D74" s="46"/>
      <c r="E74" s="39" t="s">
        <v>134</v>
      </c>
      <c r="F74" s="46"/>
      <c r="G74" s="46"/>
      <c r="H74" s="46"/>
      <c r="I74" s="46"/>
      <c r="J74" s="47"/>
    </row>
    <row r="75">
      <c r="A75" s="37" t="s">
        <v>66</v>
      </c>
      <c r="B75" s="45"/>
      <c r="C75" s="46"/>
      <c r="D75" s="46"/>
      <c r="E75" s="48" t="s">
        <v>135</v>
      </c>
      <c r="F75" s="46"/>
      <c r="G75" s="46"/>
      <c r="H75" s="46"/>
      <c r="I75" s="46"/>
      <c r="J75" s="47"/>
    </row>
    <row r="76" ht="30">
      <c r="A76" s="37" t="s">
        <v>66</v>
      </c>
      <c r="B76" s="45"/>
      <c r="C76" s="46"/>
      <c r="D76" s="46"/>
      <c r="E76" s="48" t="s">
        <v>136</v>
      </c>
      <c r="F76" s="46"/>
      <c r="G76" s="46"/>
      <c r="H76" s="46"/>
      <c r="I76" s="46"/>
      <c r="J76" s="47"/>
    </row>
    <row r="77">
      <c r="A77" s="37" t="s">
        <v>59</v>
      </c>
      <c r="B77" s="37">
        <v>13</v>
      </c>
      <c r="C77" s="38" t="s">
        <v>137</v>
      </c>
      <c r="D77" s="37" t="s">
        <v>61</v>
      </c>
      <c r="E77" s="39" t="s">
        <v>138</v>
      </c>
      <c r="F77" s="40" t="s">
        <v>101</v>
      </c>
      <c r="G77" s="41">
        <v>69</v>
      </c>
      <c r="H77" s="42">
        <v>0</v>
      </c>
      <c r="I77" s="43">
        <f>ROUND(G77*H77,P4)</f>
        <v>0</v>
      </c>
      <c r="J77" s="40" t="s">
        <v>85</v>
      </c>
      <c r="O77" s="44">
        <f>I77*0.21</f>
        <v>0</v>
      </c>
      <c r="P77">
        <v>3</v>
      </c>
    </row>
    <row r="78">
      <c r="A78" s="37" t="s">
        <v>64</v>
      </c>
      <c r="B78" s="45"/>
      <c r="C78" s="46"/>
      <c r="D78" s="46"/>
      <c r="E78" s="39" t="s">
        <v>139</v>
      </c>
      <c r="F78" s="46"/>
      <c r="G78" s="46"/>
      <c r="H78" s="46"/>
      <c r="I78" s="46"/>
      <c r="J78" s="47"/>
    </row>
    <row r="79">
      <c r="A79" s="37" t="s">
        <v>66</v>
      </c>
      <c r="B79" s="45"/>
      <c r="C79" s="46"/>
      <c r="D79" s="46"/>
      <c r="E79" s="48" t="s">
        <v>140</v>
      </c>
      <c r="F79" s="46"/>
      <c r="G79" s="46"/>
      <c r="H79" s="46"/>
      <c r="I79" s="46"/>
      <c r="J79" s="47"/>
    </row>
    <row r="80">
      <c r="A80" s="37" t="s">
        <v>59</v>
      </c>
      <c r="B80" s="37">
        <v>14</v>
      </c>
      <c r="C80" s="38" t="s">
        <v>141</v>
      </c>
      <c r="D80" s="37" t="s">
        <v>61</v>
      </c>
      <c r="E80" s="39" t="s">
        <v>142</v>
      </c>
      <c r="F80" s="40" t="s">
        <v>101</v>
      </c>
      <c r="G80" s="41">
        <v>460</v>
      </c>
      <c r="H80" s="42">
        <v>0</v>
      </c>
      <c r="I80" s="43">
        <f>ROUND(G80*H80,P4)</f>
        <v>0</v>
      </c>
      <c r="J80" s="40" t="s">
        <v>85</v>
      </c>
      <c r="O80" s="44">
        <f>I80*0.21</f>
        <v>0</v>
      </c>
      <c r="P80">
        <v>3</v>
      </c>
    </row>
    <row r="81" ht="30">
      <c r="A81" s="37" t="s">
        <v>64</v>
      </c>
      <c r="B81" s="45"/>
      <c r="C81" s="46"/>
      <c r="D81" s="46"/>
      <c r="E81" s="39" t="s">
        <v>143</v>
      </c>
      <c r="F81" s="46"/>
      <c r="G81" s="46"/>
      <c r="H81" s="46"/>
      <c r="I81" s="46"/>
      <c r="J81" s="47"/>
    </row>
    <row r="82">
      <c r="A82" s="37" t="s">
        <v>66</v>
      </c>
      <c r="B82" s="45"/>
      <c r="C82" s="46"/>
      <c r="D82" s="46"/>
      <c r="E82" s="48" t="s">
        <v>94</v>
      </c>
      <c r="F82" s="46"/>
      <c r="G82" s="46"/>
      <c r="H82" s="46"/>
      <c r="I82" s="46"/>
      <c r="J82" s="47"/>
    </row>
    <row r="83">
      <c r="A83" s="37" t="s">
        <v>66</v>
      </c>
      <c r="B83" s="45"/>
      <c r="C83" s="46"/>
      <c r="D83" s="46"/>
      <c r="E83" s="48" t="s">
        <v>144</v>
      </c>
      <c r="F83" s="46"/>
      <c r="G83" s="46"/>
      <c r="H83" s="46"/>
      <c r="I83" s="46"/>
      <c r="J83" s="47"/>
    </row>
    <row r="84">
      <c r="A84" s="37" t="s">
        <v>66</v>
      </c>
      <c r="B84" s="45"/>
      <c r="C84" s="46"/>
      <c r="D84" s="46"/>
      <c r="E84" s="48" t="s">
        <v>145</v>
      </c>
      <c r="F84" s="46"/>
      <c r="G84" s="46"/>
      <c r="H84" s="46"/>
      <c r="I84" s="46"/>
      <c r="J84" s="47"/>
    </row>
    <row r="85">
      <c r="A85" s="37" t="s">
        <v>59</v>
      </c>
      <c r="B85" s="37">
        <v>15</v>
      </c>
      <c r="C85" s="38" t="s">
        <v>146</v>
      </c>
      <c r="D85" s="37" t="s">
        <v>61</v>
      </c>
      <c r="E85" s="39" t="s">
        <v>147</v>
      </c>
      <c r="F85" s="40" t="s">
        <v>116</v>
      </c>
      <c r="G85" s="41">
        <v>1560</v>
      </c>
      <c r="H85" s="42">
        <v>0</v>
      </c>
      <c r="I85" s="43">
        <f>ROUND(G85*H85,P4)</f>
        <v>0</v>
      </c>
      <c r="J85" s="40" t="s">
        <v>85</v>
      </c>
      <c r="O85" s="44">
        <f>I85*0.21</f>
        <v>0</v>
      </c>
      <c r="P85">
        <v>3</v>
      </c>
    </row>
    <row r="86">
      <c r="A86" s="37" t="s">
        <v>64</v>
      </c>
      <c r="B86" s="45"/>
      <c r="C86" s="46"/>
      <c r="D86" s="46"/>
      <c r="E86" s="39" t="s">
        <v>106</v>
      </c>
      <c r="F86" s="46"/>
      <c r="G86" s="46"/>
      <c r="H86" s="46"/>
      <c r="I86" s="46"/>
      <c r="J86" s="47"/>
    </row>
    <row r="87">
      <c r="A87" s="37" t="s">
        <v>66</v>
      </c>
      <c r="B87" s="45"/>
      <c r="C87" s="46"/>
      <c r="D87" s="46"/>
      <c r="E87" s="48" t="s">
        <v>94</v>
      </c>
      <c r="F87" s="46"/>
      <c r="G87" s="46"/>
      <c r="H87" s="46"/>
      <c r="I87" s="46"/>
      <c r="J87" s="47"/>
    </row>
    <row r="88" ht="30">
      <c r="A88" s="37" t="s">
        <v>66</v>
      </c>
      <c r="B88" s="45"/>
      <c r="C88" s="46"/>
      <c r="D88" s="46"/>
      <c r="E88" s="48" t="s">
        <v>148</v>
      </c>
      <c r="F88" s="46"/>
      <c r="G88" s="46"/>
      <c r="H88" s="46"/>
      <c r="I88" s="46"/>
      <c r="J88" s="47"/>
    </row>
    <row r="89">
      <c r="A89" s="37" t="s">
        <v>59</v>
      </c>
      <c r="B89" s="37">
        <v>16</v>
      </c>
      <c r="C89" s="38" t="s">
        <v>149</v>
      </c>
      <c r="D89" s="37" t="s">
        <v>61</v>
      </c>
      <c r="E89" s="39" t="s">
        <v>150</v>
      </c>
      <c r="F89" s="40" t="s">
        <v>92</v>
      </c>
      <c r="G89" s="41">
        <v>27</v>
      </c>
      <c r="H89" s="42">
        <v>0</v>
      </c>
      <c r="I89" s="43">
        <f>ROUND(G89*H89,P4)</f>
        <v>0</v>
      </c>
      <c r="J89" s="40" t="s">
        <v>85</v>
      </c>
      <c r="O89" s="44">
        <f>I89*0.21</f>
        <v>0</v>
      </c>
      <c r="P89">
        <v>3</v>
      </c>
    </row>
    <row r="90">
      <c r="A90" s="37" t="s">
        <v>64</v>
      </c>
      <c r="B90" s="45"/>
      <c r="C90" s="46"/>
      <c r="D90" s="46"/>
      <c r="E90" s="39" t="s">
        <v>106</v>
      </c>
      <c r="F90" s="46"/>
      <c r="G90" s="46"/>
      <c r="H90" s="46"/>
      <c r="I90" s="46"/>
      <c r="J90" s="47"/>
    </row>
    <row r="91">
      <c r="A91" s="37" t="s">
        <v>66</v>
      </c>
      <c r="B91" s="45"/>
      <c r="C91" s="46"/>
      <c r="D91" s="46"/>
      <c r="E91" s="48" t="s">
        <v>94</v>
      </c>
      <c r="F91" s="46"/>
      <c r="G91" s="46"/>
      <c r="H91" s="46"/>
      <c r="I91" s="46"/>
      <c r="J91" s="47"/>
    </row>
    <row r="92">
      <c r="A92" s="37" t="s">
        <v>66</v>
      </c>
      <c r="B92" s="45"/>
      <c r="C92" s="46"/>
      <c r="D92" s="46"/>
      <c r="E92" s="48" t="s">
        <v>151</v>
      </c>
      <c r="F92" s="46"/>
      <c r="G92" s="46"/>
      <c r="H92" s="46"/>
      <c r="I92" s="46"/>
      <c r="J92" s="47"/>
    </row>
    <row r="93">
      <c r="A93" s="37" t="s">
        <v>59</v>
      </c>
      <c r="B93" s="37">
        <v>17</v>
      </c>
      <c r="C93" s="38" t="s">
        <v>152</v>
      </c>
      <c r="D93" s="37" t="s">
        <v>61</v>
      </c>
      <c r="E93" s="39" t="s">
        <v>153</v>
      </c>
      <c r="F93" s="40" t="s">
        <v>116</v>
      </c>
      <c r="G93" s="41">
        <v>25</v>
      </c>
      <c r="H93" s="42">
        <v>0</v>
      </c>
      <c r="I93" s="43">
        <f>ROUND(G93*H93,P4)</f>
        <v>0</v>
      </c>
      <c r="J93" s="40" t="s">
        <v>85</v>
      </c>
      <c r="O93" s="44">
        <f>I93*0.21</f>
        <v>0</v>
      </c>
      <c r="P93">
        <v>3</v>
      </c>
    </row>
    <row r="94">
      <c r="A94" s="37" t="s">
        <v>64</v>
      </c>
      <c r="B94" s="45"/>
      <c r="C94" s="46"/>
      <c r="D94" s="46"/>
      <c r="E94" s="39" t="s">
        <v>106</v>
      </c>
      <c r="F94" s="46"/>
      <c r="G94" s="46"/>
      <c r="H94" s="46"/>
      <c r="I94" s="46"/>
      <c r="J94" s="47"/>
    </row>
    <row r="95">
      <c r="A95" s="37" t="s">
        <v>66</v>
      </c>
      <c r="B95" s="45"/>
      <c r="C95" s="46"/>
      <c r="D95" s="46"/>
      <c r="E95" s="48" t="s">
        <v>94</v>
      </c>
      <c r="F95" s="46"/>
      <c r="G95" s="46"/>
      <c r="H95" s="46"/>
      <c r="I95" s="46"/>
      <c r="J95" s="47"/>
    </row>
    <row r="96" ht="30">
      <c r="A96" s="37" t="s">
        <v>66</v>
      </c>
      <c r="B96" s="45"/>
      <c r="C96" s="46"/>
      <c r="D96" s="46"/>
      <c r="E96" s="48" t="s">
        <v>154</v>
      </c>
      <c r="F96" s="46"/>
      <c r="G96" s="46"/>
      <c r="H96" s="46"/>
      <c r="I96" s="46"/>
      <c r="J96" s="47"/>
    </row>
    <row r="97">
      <c r="A97" s="37" t="s">
        <v>59</v>
      </c>
      <c r="B97" s="37">
        <v>18</v>
      </c>
      <c r="C97" s="38" t="s">
        <v>155</v>
      </c>
      <c r="D97" s="37" t="s">
        <v>61</v>
      </c>
      <c r="E97" s="39" t="s">
        <v>156</v>
      </c>
      <c r="F97" s="40" t="s">
        <v>116</v>
      </c>
      <c r="G97" s="41">
        <v>8</v>
      </c>
      <c r="H97" s="42">
        <v>0</v>
      </c>
      <c r="I97" s="43">
        <f>ROUND(G97*H97,P4)</f>
        <v>0</v>
      </c>
      <c r="J97" s="40" t="s">
        <v>85</v>
      </c>
      <c r="O97" s="44">
        <f>I97*0.21</f>
        <v>0</v>
      </c>
      <c r="P97">
        <v>3</v>
      </c>
    </row>
    <row r="98">
      <c r="A98" s="37" t="s">
        <v>64</v>
      </c>
      <c r="B98" s="45"/>
      <c r="C98" s="46"/>
      <c r="D98" s="46"/>
      <c r="E98" s="39" t="s">
        <v>106</v>
      </c>
      <c r="F98" s="46"/>
      <c r="G98" s="46"/>
      <c r="H98" s="46"/>
      <c r="I98" s="46"/>
      <c r="J98" s="47"/>
    </row>
    <row r="99">
      <c r="A99" s="37" t="s">
        <v>66</v>
      </c>
      <c r="B99" s="45"/>
      <c r="C99" s="46"/>
      <c r="D99" s="46"/>
      <c r="E99" s="48" t="s">
        <v>94</v>
      </c>
      <c r="F99" s="46"/>
      <c r="G99" s="46"/>
      <c r="H99" s="46"/>
      <c r="I99" s="46"/>
      <c r="J99" s="47"/>
    </row>
    <row r="100" ht="30">
      <c r="A100" s="37" t="s">
        <v>66</v>
      </c>
      <c r="B100" s="45"/>
      <c r="C100" s="46"/>
      <c r="D100" s="46"/>
      <c r="E100" s="48" t="s">
        <v>157</v>
      </c>
      <c r="F100" s="46"/>
      <c r="G100" s="46"/>
      <c r="H100" s="46"/>
      <c r="I100" s="46"/>
      <c r="J100" s="47"/>
    </row>
    <row r="101">
      <c r="A101" s="37" t="s">
        <v>59</v>
      </c>
      <c r="B101" s="37">
        <v>19</v>
      </c>
      <c r="C101" s="38" t="s">
        <v>158</v>
      </c>
      <c r="D101" s="37" t="s">
        <v>61</v>
      </c>
      <c r="E101" s="39" t="s">
        <v>159</v>
      </c>
      <c r="F101" s="40" t="s">
        <v>116</v>
      </c>
      <c r="G101" s="41">
        <v>10</v>
      </c>
      <c r="H101" s="42">
        <v>0</v>
      </c>
      <c r="I101" s="43">
        <f>ROUND(G101*H101,P4)</f>
        <v>0</v>
      </c>
      <c r="J101" s="40" t="s">
        <v>85</v>
      </c>
      <c r="O101" s="44">
        <f>I101*0.21</f>
        <v>0</v>
      </c>
      <c r="P101">
        <v>3</v>
      </c>
    </row>
    <row r="102">
      <c r="A102" s="37" t="s">
        <v>64</v>
      </c>
      <c r="B102" s="45"/>
      <c r="C102" s="46"/>
      <c r="D102" s="46"/>
      <c r="E102" s="39" t="s">
        <v>106</v>
      </c>
      <c r="F102" s="46"/>
      <c r="G102" s="46"/>
      <c r="H102" s="46"/>
      <c r="I102" s="46"/>
      <c r="J102" s="47"/>
    </row>
    <row r="103">
      <c r="A103" s="37" t="s">
        <v>66</v>
      </c>
      <c r="B103" s="45"/>
      <c r="C103" s="46"/>
      <c r="D103" s="46"/>
      <c r="E103" s="48" t="s">
        <v>94</v>
      </c>
      <c r="F103" s="46"/>
      <c r="G103" s="46"/>
      <c r="H103" s="46"/>
      <c r="I103" s="46"/>
      <c r="J103" s="47"/>
    </row>
    <row r="104" ht="30">
      <c r="A104" s="37" t="s">
        <v>66</v>
      </c>
      <c r="B104" s="45"/>
      <c r="C104" s="46"/>
      <c r="D104" s="46"/>
      <c r="E104" s="48" t="s">
        <v>160</v>
      </c>
      <c r="F104" s="46"/>
      <c r="G104" s="46"/>
      <c r="H104" s="46"/>
      <c r="I104" s="46"/>
      <c r="J104" s="47"/>
    </row>
    <row r="105">
      <c r="A105" s="37" t="s">
        <v>59</v>
      </c>
      <c r="B105" s="37">
        <v>20</v>
      </c>
      <c r="C105" s="38" t="s">
        <v>161</v>
      </c>
      <c r="D105" s="37" t="s">
        <v>61</v>
      </c>
      <c r="E105" s="39" t="s">
        <v>162</v>
      </c>
      <c r="F105" s="40" t="s">
        <v>101</v>
      </c>
      <c r="G105" s="41">
        <v>447.5</v>
      </c>
      <c r="H105" s="42">
        <v>0</v>
      </c>
      <c r="I105" s="43">
        <f>ROUND(G105*H105,P4)</f>
        <v>0</v>
      </c>
      <c r="J105" s="40" t="s">
        <v>85</v>
      </c>
      <c r="O105" s="44">
        <f>I105*0.21</f>
        <v>0</v>
      </c>
      <c r="P105">
        <v>3</v>
      </c>
    </row>
    <row r="106" ht="30">
      <c r="A106" s="37" t="s">
        <v>64</v>
      </c>
      <c r="B106" s="45"/>
      <c r="C106" s="46"/>
      <c r="D106" s="46"/>
      <c r="E106" s="39" t="s">
        <v>143</v>
      </c>
      <c r="F106" s="46"/>
      <c r="G106" s="46"/>
      <c r="H106" s="46"/>
      <c r="I106" s="46"/>
      <c r="J106" s="47"/>
    </row>
    <row r="107">
      <c r="A107" s="37" t="s">
        <v>66</v>
      </c>
      <c r="B107" s="45"/>
      <c r="C107" s="46"/>
      <c r="D107" s="46"/>
      <c r="E107" s="48" t="s">
        <v>94</v>
      </c>
      <c r="F107" s="46"/>
      <c r="G107" s="46"/>
      <c r="H107" s="46"/>
      <c r="I107" s="46"/>
      <c r="J107" s="47"/>
    </row>
    <row r="108" ht="30">
      <c r="A108" s="37" t="s">
        <v>66</v>
      </c>
      <c r="B108" s="45"/>
      <c r="C108" s="46"/>
      <c r="D108" s="46"/>
      <c r="E108" s="48" t="s">
        <v>163</v>
      </c>
      <c r="F108" s="46"/>
      <c r="G108" s="46"/>
      <c r="H108" s="46"/>
      <c r="I108" s="46"/>
      <c r="J108" s="47"/>
    </row>
    <row r="109">
      <c r="A109" s="37" t="s">
        <v>66</v>
      </c>
      <c r="B109" s="45"/>
      <c r="C109" s="46"/>
      <c r="D109" s="46"/>
      <c r="E109" s="48" t="s">
        <v>164</v>
      </c>
      <c r="F109" s="46"/>
      <c r="G109" s="46"/>
      <c r="H109" s="46"/>
      <c r="I109" s="46"/>
      <c r="J109" s="47"/>
    </row>
    <row r="110">
      <c r="A110" s="37" t="s">
        <v>66</v>
      </c>
      <c r="B110" s="45"/>
      <c r="C110" s="46"/>
      <c r="D110" s="46"/>
      <c r="E110" s="48" t="s">
        <v>165</v>
      </c>
      <c r="F110" s="46"/>
      <c r="G110" s="46"/>
      <c r="H110" s="46"/>
      <c r="I110" s="46"/>
      <c r="J110" s="47"/>
    </row>
    <row r="111">
      <c r="A111" s="37" t="s">
        <v>59</v>
      </c>
      <c r="B111" s="37">
        <v>21</v>
      </c>
      <c r="C111" s="38" t="s">
        <v>166</v>
      </c>
      <c r="D111" s="37" t="s">
        <v>61</v>
      </c>
      <c r="E111" s="39" t="s">
        <v>167</v>
      </c>
      <c r="F111" s="40" t="s">
        <v>101</v>
      </c>
      <c r="G111" s="41">
        <v>2</v>
      </c>
      <c r="H111" s="42">
        <v>0</v>
      </c>
      <c r="I111" s="43">
        <f>ROUND(G111*H111,P4)</f>
        <v>0</v>
      </c>
      <c r="J111" s="40" t="s">
        <v>85</v>
      </c>
      <c r="O111" s="44">
        <f>I111*0.21</f>
        <v>0</v>
      </c>
      <c r="P111">
        <v>3</v>
      </c>
    </row>
    <row r="112">
      <c r="A112" s="37" t="s">
        <v>64</v>
      </c>
      <c r="B112" s="45"/>
      <c r="C112" s="46"/>
      <c r="D112" s="46"/>
      <c r="E112" s="39" t="s">
        <v>168</v>
      </c>
      <c r="F112" s="46"/>
      <c r="G112" s="46"/>
      <c r="H112" s="46"/>
      <c r="I112" s="46"/>
      <c r="J112" s="47"/>
    </row>
    <row r="113">
      <c r="A113" s="37" t="s">
        <v>66</v>
      </c>
      <c r="B113" s="45"/>
      <c r="C113" s="46"/>
      <c r="D113" s="46"/>
      <c r="E113" s="48" t="s">
        <v>94</v>
      </c>
      <c r="F113" s="46"/>
      <c r="G113" s="46"/>
      <c r="H113" s="46"/>
      <c r="I113" s="46"/>
      <c r="J113" s="47"/>
    </row>
    <row r="114" ht="30">
      <c r="A114" s="37" t="s">
        <v>66</v>
      </c>
      <c r="B114" s="45"/>
      <c r="C114" s="46"/>
      <c r="D114" s="46"/>
      <c r="E114" s="48" t="s">
        <v>169</v>
      </c>
      <c r="F114" s="46"/>
      <c r="G114" s="46"/>
      <c r="H114" s="46"/>
      <c r="I114" s="46"/>
      <c r="J114" s="47"/>
    </row>
    <row r="115">
      <c r="A115" s="37" t="s">
        <v>59</v>
      </c>
      <c r="B115" s="37">
        <v>22</v>
      </c>
      <c r="C115" s="38" t="s">
        <v>170</v>
      </c>
      <c r="D115" s="37" t="s">
        <v>61</v>
      </c>
      <c r="E115" s="39" t="s">
        <v>171</v>
      </c>
      <c r="F115" s="40" t="s">
        <v>172</v>
      </c>
      <c r="G115" s="41">
        <v>8170</v>
      </c>
      <c r="H115" s="42">
        <v>0</v>
      </c>
      <c r="I115" s="43">
        <f>ROUND(G115*H115,P4)</f>
        <v>0</v>
      </c>
      <c r="J115" s="40" t="s">
        <v>85</v>
      </c>
      <c r="O115" s="44">
        <f>I115*0.21</f>
        <v>0</v>
      </c>
      <c r="P115">
        <v>3</v>
      </c>
    </row>
    <row r="116">
      <c r="A116" s="37" t="s">
        <v>64</v>
      </c>
      <c r="B116" s="45"/>
      <c r="C116" s="46"/>
      <c r="D116" s="46"/>
      <c r="E116" s="49" t="s">
        <v>61</v>
      </c>
      <c r="F116" s="46"/>
      <c r="G116" s="46"/>
      <c r="H116" s="46"/>
      <c r="I116" s="46"/>
      <c r="J116" s="47"/>
    </row>
    <row r="117">
      <c r="A117" s="37" t="s">
        <v>66</v>
      </c>
      <c r="B117" s="45"/>
      <c r="C117" s="46"/>
      <c r="D117" s="46"/>
      <c r="E117" s="48" t="s">
        <v>173</v>
      </c>
      <c r="F117" s="46"/>
      <c r="G117" s="46"/>
      <c r="H117" s="46"/>
      <c r="I117" s="46"/>
      <c r="J117" s="47"/>
    </row>
    <row r="118">
      <c r="A118" s="37" t="s">
        <v>66</v>
      </c>
      <c r="B118" s="45"/>
      <c r="C118" s="46"/>
      <c r="D118" s="46"/>
      <c r="E118" s="48" t="s">
        <v>174</v>
      </c>
      <c r="F118" s="46"/>
      <c r="G118" s="46"/>
      <c r="H118" s="46"/>
      <c r="I118" s="46"/>
      <c r="J118" s="47"/>
    </row>
    <row r="119">
      <c r="A119" s="37" t="s">
        <v>66</v>
      </c>
      <c r="B119" s="45"/>
      <c r="C119" s="46"/>
      <c r="D119" s="46"/>
      <c r="E119" s="48" t="s">
        <v>175</v>
      </c>
      <c r="F119" s="46"/>
      <c r="G119" s="46"/>
      <c r="H119" s="46"/>
      <c r="I119" s="46"/>
      <c r="J119" s="47"/>
    </row>
    <row r="120" ht="30">
      <c r="A120" s="37" t="s">
        <v>66</v>
      </c>
      <c r="B120" s="45"/>
      <c r="C120" s="46"/>
      <c r="D120" s="46"/>
      <c r="E120" s="48" t="s">
        <v>176</v>
      </c>
      <c r="F120" s="46"/>
      <c r="G120" s="46"/>
      <c r="H120" s="46"/>
      <c r="I120" s="46"/>
      <c r="J120" s="47"/>
    </row>
    <row r="121">
      <c r="A121" s="37" t="s">
        <v>66</v>
      </c>
      <c r="B121" s="45"/>
      <c r="C121" s="46"/>
      <c r="D121" s="46"/>
      <c r="E121" s="48" t="s">
        <v>177</v>
      </c>
      <c r="F121" s="46"/>
      <c r="G121" s="46"/>
      <c r="H121" s="46"/>
      <c r="I121" s="46"/>
      <c r="J121" s="47"/>
    </row>
    <row r="122">
      <c r="A122" s="37" t="s">
        <v>59</v>
      </c>
      <c r="B122" s="37">
        <v>23</v>
      </c>
      <c r="C122" s="38" t="s">
        <v>178</v>
      </c>
      <c r="D122" s="37" t="s">
        <v>61</v>
      </c>
      <c r="E122" s="39" t="s">
        <v>179</v>
      </c>
      <c r="F122" s="40" t="s">
        <v>172</v>
      </c>
      <c r="G122" s="41">
        <v>460</v>
      </c>
      <c r="H122" s="42">
        <v>0</v>
      </c>
      <c r="I122" s="43">
        <f>ROUND(G122*H122,P4)</f>
        <v>0</v>
      </c>
      <c r="J122" s="40" t="s">
        <v>85</v>
      </c>
      <c r="O122" s="44">
        <f>I122*0.21</f>
        <v>0</v>
      </c>
      <c r="P122">
        <v>3</v>
      </c>
    </row>
    <row r="123">
      <c r="A123" s="37" t="s">
        <v>64</v>
      </c>
      <c r="B123" s="45"/>
      <c r="C123" s="46"/>
      <c r="D123" s="46"/>
      <c r="E123" s="49" t="s">
        <v>61</v>
      </c>
      <c r="F123" s="46"/>
      <c r="G123" s="46"/>
      <c r="H123" s="46"/>
      <c r="I123" s="46"/>
      <c r="J123" s="47"/>
    </row>
    <row r="124">
      <c r="A124" s="37" t="s">
        <v>66</v>
      </c>
      <c r="B124" s="45"/>
      <c r="C124" s="46"/>
      <c r="D124" s="46"/>
      <c r="E124" s="48" t="s">
        <v>180</v>
      </c>
      <c r="F124" s="46"/>
      <c r="G124" s="46"/>
      <c r="H124" s="46"/>
      <c r="I124" s="46"/>
      <c r="J124" s="47"/>
    </row>
    <row r="125" ht="30">
      <c r="A125" s="37" t="s">
        <v>66</v>
      </c>
      <c r="B125" s="45"/>
      <c r="C125" s="46"/>
      <c r="D125" s="46"/>
      <c r="E125" s="48" t="s">
        <v>181</v>
      </c>
      <c r="F125" s="46"/>
      <c r="G125" s="46"/>
      <c r="H125" s="46"/>
      <c r="I125" s="46"/>
      <c r="J125" s="47"/>
    </row>
    <row r="126">
      <c r="A126" s="37" t="s">
        <v>59</v>
      </c>
      <c r="B126" s="37">
        <v>24</v>
      </c>
      <c r="C126" s="38" t="s">
        <v>182</v>
      </c>
      <c r="D126" s="37" t="s">
        <v>61</v>
      </c>
      <c r="E126" s="39" t="s">
        <v>183</v>
      </c>
      <c r="F126" s="40" t="s">
        <v>172</v>
      </c>
      <c r="G126" s="41">
        <v>460</v>
      </c>
      <c r="H126" s="42">
        <v>0</v>
      </c>
      <c r="I126" s="43">
        <f>ROUND(G126*H126,P4)</f>
        <v>0</v>
      </c>
      <c r="J126" s="40" t="s">
        <v>85</v>
      </c>
      <c r="O126" s="44">
        <f>I126*0.21</f>
        <v>0</v>
      </c>
      <c r="P126">
        <v>3</v>
      </c>
    </row>
    <row r="127">
      <c r="A127" s="37" t="s">
        <v>64</v>
      </c>
      <c r="B127" s="45"/>
      <c r="C127" s="46"/>
      <c r="D127" s="46"/>
      <c r="E127" s="39" t="s">
        <v>184</v>
      </c>
      <c r="F127" s="46"/>
      <c r="G127" s="46"/>
      <c r="H127" s="46"/>
      <c r="I127" s="46"/>
      <c r="J127" s="47"/>
    </row>
    <row r="128">
      <c r="A128" s="37" t="s">
        <v>66</v>
      </c>
      <c r="B128" s="45"/>
      <c r="C128" s="46"/>
      <c r="D128" s="46"/>
      <c r="E128" s="48" t="s">
        <v>185</v>
      </c>
      <c r="F128" s="46"/>
      <c r="G128" s="46"/>
      <c r="H128" s="46"/>
      <c r="I128" s="46"/>
      <c r="J128" s="47"/>
    </row>
    <row r="129">
      <c r="A129" s="37" t="s">
        <v>66</v>
      </c>
      <c r="B129" s="45"/>
      <c r="C129" s="46"/>
      <c r="D129" s="46"/>
      <c r="E129" s="48" t="s">
        <v>186</v>
      </c>
      <c r="F129" s="46"/>
      <c r="G129" s="46"/>
      <c r="H129" s="46"/>
      <c r="I129" s="46"/>
      <c r="J129" s="47"/>
    </row>
    <row r="130">
      <c r="A130" s="37" t="s">
        <v>59</v>
      </c>
      <c r="B130" s="37">
        <v>25</v>
      </c>
      <c r="C130" s="38" t="s">
        <v>187</v>
      </c>
      <c r="D130" s="37" t="s">
        <v>61</v>
      </c>
      <c r="E130" s="39" t="s">
        <v>188</v>
      </c>
      <c r="F130" s="40" t="s">
        <v>172</v>
      </c>
      <c r="G130" s="41">
        <v>460</v>
      </c>
      <c r="H130" s="42">
        <v>0</v>
      </c>
      <c r="I130" s="43">
        <f>ROUND(G130*H130,P4)</f>
        <v>0</v>
      </c>
      <c r="J130" s="40" t="s">
        <v>85</v>
      </c>
      <c r="O130" s="44">
        <f>I130*0.21</f>
        <v>0</v>
      </c>
      <c r="P130">
        <v>3</v>
      </c>
    </row>
    <row r="131">
      <c r="A131" s="37" t="s">
        <v>64</v>
      </c>
      <c r="B131" s="45"/>
      <c r="C131" s="46"/>
      <c r="D131" s="46"/>
      <c r="E131" s="49" t="s">
        <v>61</v>
      </c>
      <c r="F131" s="46"/>
      <c r="G131" s="46"/>
      <c r="H131" s="46"/>
      <c r="I131" s="46"/>
      <c r="J131" s="47"/>
    </row>
    <row r="132">
      <c r="A132" s="37" t="s">
        <v>66</v>
      </c>
      <c r="B132" s="45"/>
      <c r="C132" s="46"/>
      <c r="D132" s="46"/>
      <c r="E132" s="48" t="s">
        <v>189</v>
      </c>
      <c r="F132" s="46"/>
      <c r="G132" s="46"/>
      <c r="H132" s="46"/>
      <c r="I132" s="46"/>
      <c r="J132" s="47"/>
    </row>
    <row r="133">
      <c r="A133" s="37" t="s">
        <v>59</v>
      </c>
      <c r="B133" s="37">
        <v>26</v>
      </c>
      <c r="C133" s="38" t="s">
        <v>190</v>
      </c>
      <c r="D133" s="37" t="s">
        <v>61</v>
      </c>
      <c r="E133" s="39" t="s">
        <v>191</v>
      </c>
      <c r="F133" s="40" t="s">
        <v>172</v>
      </c>
      <c r="G133" s="41">
        <v>1380</v>
      </c>
      <c r="H133" s="42">
        <v>0</v>
      </c>
      <c r="I133" s="43">
        <f>ROUND(G133*H133,P4)</f>
        <v>0</v>
      </c>
      <c r="J133" s="40" t="s">
        <v>85</v>
      </c>
      <c r="O133" s="44">
        <f>I133*0.21</f>
        <v>0</v>
      </c>
      <c r="P133">
        <v>3</v>
      </c>
    </row>
    <row r="134">
      <c r="A134" s="37" t="s">
        <v>64</v>
      </c>
      <c r="B134" s="45"/>
      <c r="C134" s="46"/>
      <c r="D134" s="46"/>
      <c r="E134" s="39" t="s">
        <v>192</v>
      </c>
      <c r="F134" s="46"/>
      <c r="G134" s="46"/>
      <c r="H134" s="46"/>
      <c r="I134" s="46"/>
      <c r="J134" s="47"/>
    </row>
    <row r="135">
      <c r="A135" s="37" t="s">
        <v>66</v>
      </c>
      <c r="B135" s="45"/>
      <c r="C135" s="46"/>
      <c r="D135" s="46"/>
      <c r="E135" s="48" t="s">
        <v>193</v>
      </c>
      <c r="F135" s="46"/>
      <c r="G135" s="46"/>
      <c r="H135" s="46"/>
      <c r="I135" s="46"/>
      <c r="J135" s="47"/>
    </row>
    <row r="136">
      <c r="A136" s="37" t="s">
        <v>59</v>
      </c>
      <c r="B136" s="37">
        <v>27</v>
      </c>
      <c r="C136" s="38" t="s">
        <v>194</v>
      </c>
      <c r="D136" s="37" t="s">
        <v>61</v>
      </c>
      <c r="E136" s="39" t="s">
        <v>195</v>
      </c>
      <c r="F136" s="40" t="s">
        <v>172</v>
      </c>
      <c r="G136" s="41">
        <v>50</v>
      </c>
      <c r="H136" s="42">
        <v>0</v>
      </c>
      <c r="I136" s="43">
        <f>ROUND(G136*H136,P4)</f>
        <v>0</v>
      </c>
      <c r="J136" s="40" t="s">
        <v>85</v>
      </c>
      <c r="O136" s="44">
        <f>I136*0.21</f>
        <v>0</v>
      </c>
      <c r="P136">
        <v>3</v>
      </c>
    </row>
    <row r="137">
      <c r="A137" s="37" t="s">
        <v>64</v>
      </c>
      <c r="B137" s="45"/>
      <c r="C137" s="46"/>
      <c r="D137" s="46"/>
      <c r="E137" s="39" t="s">
        <v>196</v>
      </c>
      <c r="F137" s="46"/>
      <c r="G137" s="46"/>
      <c r="H137" s="46"/>
      <c r="I137" s="46"/>
      <c r="J137" s="47"/>
    </row>
    <row r="138">
      <c r="A138" s="37" t="s">
        <v>66</v>
      </c>
      <c r="B138" s="45"/>
      <c r="C138" s="46"/>
      <c r="D138" s="46"/>
      <c r="E138" s="48" t="s">
        <v>94</v>
      </c>
      <c r="F138" s="46"/>
      <c r="G138" s="46"/>
      <c r="H138" s="46"/>
      <c r="I138" s="46"/>
      <c r="J138" s="47"/>
    </row>
    <row r="139" ht="30">
      <c r="A139" s="37" t="s">
        <v>66</v>
      </c>
      <c r="B139" s="45"/>
      <c r="C139" s="46"/>
      <c r="D139" s="46"/>
      <c r="E139" s="48" t="s">
        <v>197</v>
      </c>
      <c r="F139" s="46"/>
      <c r="G139" s="46"/>
      <c r="H139" s="46"/>
      <c r="I139" s="46"/>
      <c r="J139" s="47"/>
    </row>
    <row r="140" ht="30">
      <c r="A140" s="37" t="s">
        <v>59</v>
      </c>
      <c r="B140" s="37">
        <v>28</v>
      </c>
      <c r="C140" s="38" t="s">
        <v>198</v>
      </c>
      <c r="D140" s="37" t="s">
        <v>61</v>
      </c>
      <c r="E140" s="39" t="s">
        <v>199</v>
      </c>
      <c r="F140" s="40" t="s">
        <v>92</v>
      </c>
      <c r="G140" s="41">
        <v>2</v>
      </c>
      <c r="H140" s="42">
        <v>0</v>
      </c>
      <c r="I140" s="43">
        <f>ROUND(G140*H140,P4)</f>
        <v>0</v>
      </c>
      <c r="J140" s="40" t="s">
        <v>85</v>
      </c>
      <c r="O140" s="44">
        <f>I140*0.21</f>
        <v>0</v>
      </c>
      <c r="P140">
        <v>3</v>
      </c>
    </row>
    <row r="141">
      <c r="A141" s="37" t="s">
        <v>64</v>
      </c>
      <c r="B141" s="45"/>
      <c r="C141" s="46"/>
      <c r="D141" s="46"/>
      <c r="E141" s="49" t="s">
        <v>61</v>
      </c>
      <c r="F141" s="46"/>
      <c r="G141" s="46"/>
      <c r="H141" s="46"/>
      <c r="I141" s="46"/>
      <c r="J141" s="47"/>
    </row>
    <row r="142">
      <c r="A142" s="37" t="s">
        <v>66</v>
      </c>
      <c r="B142" s="45"/>
      <c r="C142" s="46"/>
      <c r="D142" s="46"/>
      <c r="E142" s="48" t="s">
        <v>200</v>
      </c>
      <c r="F142" s="46"/>
      <c r="G142" s="46"/>
      <c r="H142" s="46"/>
      <c r="I142" s="46"/>
      <c r="J142" s="47"/>
    </row>
    <row r="143">
      <c r="A143" s="37" t="s">
        <v>66</v>
      </c>
      <c r="B143" s="45"/>
      <c r="C143" s="46"/>
      <c r="D143" s="46"/>
      <c r="E143" s="48" t="s">
        <v>201</v>
      </c>
      <c r="F143" s="46"/>
      <c r="G143" s="46"/>
      <c r="H143" s="46"/>
      <c r="I143" s="46"/>
      <c r="J143" s="47"/>
    </row>
    <row r="144">
      <c r="A144" s="31" t="s">
        <v>56</v>
      </c>
      <c r="B144" s="32"/>
      <c r="C144" s="33" t="s">
        <v>202</v>
      </c>
      <c r="D144" s="34"/>
      <c r="E144" s="31" t="s">
        <v>203</v>
      </c>
      <c r="F144" s="34"/>
      <c r="G144" s="34"/>
      <c r="H144" s="34"/>
      <c r="I144" s="35">
        <f>SUMIFS(I145:I169,A145:A169,"P")</f>
        <v>0</v>
      </c>
      <c r="J144" s="36"/>
    </row>
    <row r="145">
      <c r="A145" s="37" t="s">
        <v>59</v>
      </c>
      <c r="B145" s="37">
        <v>29</v>
      </c>
      <c r="C145" s="38" t="s">
        <v>204</v>
      </c>
      <c r="D145" s="37" t="s">
        <v>61</v>
      </c>
      <c r="E145" s="39" t="s">
        <v>205</v>
      </c>
      <c r="F145" s="40" t="s">
        <v>101</v>
      </c>
      <c r="G145" s="41">
        <v>110</v>
      </c>
      <c r="H145" s="42">
        <v>0</v>
      </c>
      <c r="I145" s="43">
        <f>ROUND(G145*H145,P4)</f>
        <v>0</v>
      </c>
      <c r="J145" s="40" t="s">
        <v>85</v>
      </c>
      <c r="O145" s="44">
        <f>I145*0.21</f>
        <v>0</v>
      </c>
      <c r="P145">
        <v>3</v>
      </c>
    </row>
    <row r="146">
      <c r="A146" s="37" t="s">
        <v>64</v>
      </c>
      <c r="B146" s="45"/>
      <c r="C146" s="46"/>
      <c r="D146" s="46"/>
      <c r="E146" s="39" t="s">
        <v>206</v>
      </c>
      <c r="F146" s="46"/>
      <c r="G146" s="46"/>
      <c r="H146" s="46"/>
      <c r="I146" s="46"/>
      <c r="J146" s="47"/>
    </row>
    <row r="147">
      <c r="A147" s="37" t="s">
        <v>66</v>
      </c>
      <c r="B147" s="45"/>
      <c r="C147" s="46"/>
      <c r="D147" s="46"/>
      <c r="E147" s="48" t="s">
        <v>94</v>
      </c>
      <c r="F147" s="46"/>
      <c r="G147" s="46"/>
      <c r="H147" s="46"/>
      <c r="I147" s="46"/>
      <c r="J147" s="47"/>
    </row>
    <row r="148">
      <c r="A148" s="37" t="s">
        <v>66</v>
      </c>
      <c r="B148" s="45"/>
      <c r="C148" s="46"/>
      <c r="D148" s="46"/>
      <c r="E148" s="48" t="s">
        <v>144</v>
      </c>
      <c r="F148" s="46"/>
      <c r="G148" s="46"/>
      <c r="H148" s="46"/>
      <c r="I148" s="46"/>
      <c r="J148" s="47"/>
    </row>
    <row r="149">
      <c r="A149" s="37" t="s">
        <v>66</v>
      </c>
      <c r="B149" s="45"/>
      <c r="C149" s="46"/>
      <c r="D149" s="46"/>
      <c r="E149" s="48" t="s">
        <v>207</v>
      </c>
      <c r="F149" s="46"/>
      <c r="G149" s="46"/>
      <c r="H149" s="46"/>
      <c r="I149" s="46"/>
      <c r="J149" s="47"/>
    </row>
    <row r="150">
      <c r="A150" s="37" t="s">
        <v>59</v>
      </c>
      <c r="B150" s="37">
        <v>30</v>
      </c>
      <c r="C150" s="38" t="s">
        <v>208</v>
      </c>
      <c r="D150" s="37" t="s">
        <v>61</v>
      </c>
      <c r="E150" s="39" t="s">
        <v>209</v>
      </c>
      <c r="F150" s="40" t="s">
        <v>172</v>
      </c>
      <c r="G150" s="41">
        <v>1640</v>
      </c>
      <c r="H150" s="42">
        <v>0</v>
      </c>
      <c r="I150" s="43">
        <f>ROUND(G150*H150,P4)</f>
        <v>0</v>
      </c>
      <c r="J150" s="40" t="s">
        <v>85</v>
      </c>
      <c r="O150" s="44">
        <f>I150*0.21</f>
        <v>0</v>
      </c>
      <c r="P150">
        <v>3</v>
      </c>
    </row>
    <row r="151">
      <c r="A151" s="37" t="s">
        <v>64</v>
      </c>
      <c r="B151" s="45"/>
      <c r="C151" s="46"/>
      <c r="D151" s="46"/>
      <c r="E151" s="39" t="s">
        <v>210</v>
      </c>
      <c r="F151" s="46"/>
      <c r="G151" s="46"/>
      <c r="H151" s="46"/>
      <c r="I151" s="46"/>
      <c r="J151" s="47"/>
    </row>
    <row r="152">
      <c r="A152" s="37" t="s">
        <v>66</v>
      </c>
      <c r="B152" s="45"/>
      <c r="C152" s="46"/>
      <c r="D152" s="46"/>
      <c r="E152" s="48" t="s">
        <v>211</v>
      </c>
      <c r="F152" s="46"/>
      <c r="G152" s="46"/>
      <c r="H152" s="46"/>
      <c r="I152" s="46"/>
      <c r="J152" s="47"/>
    </row>
    <row r="153" ht="30">
      <c r="A153" s="37" t="s">
        <v>66</v>
      </c>
      <c r="B153" s="45"/>
      <c r="C153" s="46"/>
      <c r="D153" s="46"/>
      <c r="E153" s="48" t="s">
        <v>212</v>
      </c>
      <c r="F153" s="46"/>
      <c r="G153" s="46"/>
      <c r="H153" s="46"/>
      <c r="I153" s="46"/>
      <c r="J153" s="47"/>
    </row>
    <row r="154">
      <c r="A154" s="37" t="s">
        <v>59</v>
      </c>
      <c r="B154" s="37">
        <v>31</v>
      </c>
      <c r="C154" s="38" t="s">
        <v>213</v>
      </c>
      <c r="D154" s="37" t="s">
        <v>61</v>
      </c>
      <c r="E154" s="39" t="s">
        <v>214</v>
      </c>
      <c r="F154" s="40" t="s">
        <v>116</v>
      </c>
      <c r="G154" s="41">
        <v>1550</v>
      </c>
      <c r="H154" s="42">
        <v>0</v>
      </c>
      <c r="I154" s="43">
        <f>ROUND(G154*H154,P4)</f>
        <v>0</v>
      </c>
      <c r="J154" s="40" t="s">
        <v>85</v>
      </c>
      <c r="O154" s="44">
        <f>I154*0.21</f>
        <v>0</v>
      </c>
      <c r="P154">
        <v>3</v>
      </c>
    </row>
    <row r="155">
      <c r="A155" s="37" t="s">
        <v>64</v>
      </c>
      <c r="B155" s="45"/>
      <c r="C155" s="46"/>
      <c r="D155" s="46"/>
      <c r="E155" s="39" t="s">
        <v>215</v>
      </c>
      <c r="F155" s="46"/>
      <c r="G155" s="46"/>
      <c r="H155" s="46"/>
      <c r="I155" s="46"/>
      <c r="J155" s="47"/>
    </row>
    <row r="156">
      <c r="A156" s="37" t="s">
        <v>66</v>
      </c>
      <c r="B156" s="45"/>
      <c r="C156" s="46"/>
      <c r="D156" s="46"/>
      <c r="E156" s="48" t="s">
        <v>211</v>
      </c>
      <c r="F156" s="46"/>
      <c r="G156" s="46"/>
      <c r="H156" s="46"/>
      <c r="I156" s="46"/>
      <c r="J156" s="47"/>
    </row>
    <row r="157" ht="30">
      <c r="A157" s="37" t="s">
        <v>66</v>
      </c>
      <c r="B157" s="45"/>
      <c r="C157" s="46"/>
      <c r="D157" s="46"/>
      <c r="E157" s="48" t="s">
        <v>216</v>
      </c>
      <c r="F157" s="46"/>
      <c r="G157" s="46"/>
      <c r="H157" s="46"/>
      <c r="I157" s="46"/>
      <c r="J157" s="47"/>
    </row>
    <row r="158">
      <c r="A158" s="37" t="s">
        <v>59</v>
      </c>
      <c r="B158" s="37">
        <v>32</v>
      </c>
      <c r="C158" s="38" t="s">
        <v>217</v>
      </c>
      <c r="D158" s="37" t="s">
        <v>61</v>
      </c>
      <c r="E158" s="39" t="s">
        <v>218</v>
      </c>
      <c r="F158" s="40" t="s">
        <v>101</v>
      </c>
      <c r="G158" s="41">
        <v>350</v>
      </c>
      <c r="H158" s="42">
        <v>0</v>
      </c>
      <c r="I158" s="43">
        <f>ROUND(G158*H158,P4)</f>
        <v>0</v>
      </c>
      <c r="J158" s="40" t="s">
        <v>85</v>
      </c>
      <c r="O158" s="44">
        <f>I158*0.21</f>
        <v>0</v>
      </c>
      <c r="P158">
        <v>3</v>
      </c>
    </row>
    <row r="159">
      <c r="A159" s="37" t="s">
        <v>64</v>
      </c>
      <c r="B159" s="45"/>
      <c r="C159" s="46"/>
      <c r="D159" s="46"/>
      <c r="E159" s="49" t="s">
        <v>61</v>
      </c>
      <c r="F159" s="46"/>
      <c r="G159" s="46"/>
      <c r="H159" s="46"/>
      <c r="I159" s="46"/>
      <c r="J159" s="47"/>
    </row>
    <row r="160">
      <c r="A160" s="37" t="s">
        <v>66</v>
      </c>
      <c r="B160" s="45"/>
      <c r="C160" s="46"/>
      <c r="D160" s="46"/>
      <c r="E160" s="48" t="s">
        <v>211</v>
      </c>
      <c r="F160" s="46"/>
      <c r="G160" s="46"/>
      <c r="H160" s="46"/>
      <c r="I160" s="46"/>
      <c r="J160" s="47"/>
    </row>
    <row r="161">
      <c r="A161" s="37" t="s">
        <v>66</v>
      </c>
      <c r="B161" s="45"/>
      <c r="C161" s="46"/>
      <c r="D161" s="46"/>
      <c r="E161" s="48" t="s">
        <v>144</v>
      </c>
      <c r="F161" s="46"/>
      <c r="G161" s="46"/>
      <c r="H161" s="46"/>
      <c r="I161" s="46"/>
      <c r="J161" s="47"/>
    </row>
    <row r="162" ht="30">
      <c r="A162" s="37" t="s">
        <v>66</v>
      </c>
      <c r="B162" s="45"/>
      <c r="C162" s="46"/>
      <c r="D162" s="46"/>
      <c r="E162" s="48" t="s">
        <v>219</v>
      </c>
      <c r="F162" s="46"/>
      <c r="G162" s="46"/>
      <c r="H162" s="46"/>
      <c r="I162" s="46"/>
      <c r="J162" s="47"/>
    </row>
    <row r="163">
      <c r="A163" s="37" t="s">
        <v>59</v>
      </c>
      <c r="B163" s="37">
        <v>33</v>
      </c>
      <c r="C163" s="38" t="s">
        <v>220</v>
      </c>
      <c r="D163" s="37" t="s">
        <v>61</v>
      </c>
      <c r="E163" s="39" t="s">
        <v>221</v>
      </c>
      <c r="F163" s="40" t="s">
        <v>172</v>
      </c>
      <c r="G163" s="41">
        <v>8305</v>
      </c>
      <c r="H163" s="42">
        <v>0</v>
      </c>
      <c r="I163" s="43">
        <f>ROUND(G163*H163,P4)</f>
        <v>0</v>
      </c>
      <c r="J163" s="40" t="s">
        <v>85</v>
      </c>
      <c r="O163" s="44">
        <f>I163*0.21</f>
        <v>0</v>
      </c>
      <c r="P163">
        <v>3</v>
      </c>
    </row>
    <row r="164">
      <c r="A164" s="37" t="s">
        <v>64</v>
      </c>
      <c r="B164" s="45"/>
      <c r="C164" s="46"/>
      <c r="D164" s="46"/>
      <c r="E164" s="39" t="s">
        <v>222</v>
      </c>
      <c r="F164" s="46"/>
      <c r="G164" s="46"/>
      <c r="H164" s="46"/>
      <c r="I164" s="46"/>
      <c r="J164" s="47"/>
    </row>
    <row r="165">
      <c r="A165" s="37" t="s">
        <v>66</v>
      </c>
      <c r="B165" s="45"/>
      <c r="C165" s="46"/>
      <c r="D165" s="46"/>
      <c r="E165" s="48" t="s">
        <v>211</v>
      </c>
      <c r="F165" s="46"/>
      <c r="G165" s="46"/>
      <c r="H165" s="46"/>
      <c r="I165" s="46"/>
      <c r="J165" s="47"/>
    </row>
    <row r="166" ht="30">
      <c r="A166" s="37" t="s">
        <v>66</v>
      </c>
      <c r="B166" s="45"/>
      <c r="C166" s="46"/>
      <c r="D166" s="46"/>
      <c r="E166" s="48" t="s">
        <v>223</v>
      </c>
      <c r="F166" s="46"/>
      <c r="G166" s="46"/>
      <c r="H166" s="46"/>
      <c r="I166" s="46"/>
      <c r="J166" s="47"/>
    </row>
    <row r="167">
      <c r="A167" s="37" t="s">
        <v>66</v>
      </c>
      <c r="B167" s="45"/>
      <c r="C167" s="46"/>
      <c r="D167" s="46"/>
      <c r="E167" s="48" t="s">
        <v>224</v>
      </c>
      <c r="F167" s="46"/>
      <c r="G167" s="46"/>
      <c r="H167" s="46"/>
      <c r="I167" s="46"/>
      <c r="J167" s="47"/>
    </row>
    <row r="168">
      <c r="A168" s="37" t="s">
        <v>66</v>
      </c>
      <c r="B168" s="45"/>
      <c r="C168" s="46"/>
      <c r="D168" s="46"/>
      <c r="E168" s="48" t="s">
        <v>225</v>
      </c>
      <c r="F168" s="46"/>
      <c r="G168" s="46"/>
      <c r="H168" s="46"/>
      <c r="I168" s="46"/>
      <c r="J168" s="47"/>
    </row>
    <row r="169">
      <c r="A169" s="37" t="s">
        <v>66</v>
      </c>
      <c r="B169" s="45"/>
      <c r="C169" s="46"/>
      <c r="D169" s="46"/>
      <c r="E169" s="48" t="s">
        <v>226</v>
      </c>
      <c r="F169" s="46"/>
      <c r="G169" s="46"/>
      <c r="H169" s="46"/>
      <c r="I169" s="46"/>
      <c r="J169" s="47"/>
    </row>
    <row r="170">
      <c r="A170" s="31" t="s">
        <v>56</v>
      </c>
      <c r="B170" s="32"/>
      <c r="C170" s="33" t="s">
        <v>227</v>
      </c>
      <c r="D170" s="34"/>
      <c r="E170" s="31" t="s">
        <v>228</v>
      </c>
      <c r="F170" s="34"/>
      <c r="G170" s="34"/>
      <c r="H170" s="34"/>
      <c r="I170" s="35">
        <f>SUMIFS(I171:I277,A171:A277,"P")</f>
        <v>0</v>
      </c>
      <c r="J170" s="36"/>
    </row>
    <row r="171">
      <c r="A171" s="37" t="s">
        <v>59</v>
      </c>
      <c r="B171" s="37">
        <v>34</v>
      </c>
      <c r="C171" s="38" t="s">
        <v>229</v>
      </c>
      <c r="D171" s="37" t="s">
        <v>61</v>
      </c>
      <c r="E171" s="39" t="s">
        <v>230</v>
      </c>
      <c r="F171" s="40" t="s">
        <v>172</v>
      </c>
      <c r="G171" s="41">
        <v>6700</v>
      </c>
      <c r="H171" s="42">
        <v>0</v>
      </c>
      <c r="I171" s="43">
        <f>ROUND(G171*H171,P4)</f>
        <v>0</v>
      </c>
      <c r="J171" s="40" t="s">
        <v>85</v>
      </c>
      <c r="O171" s="44">
        <f>I171*0.21</f>
        <v>0</v>
      </c>
      <c r="P171">
        <v>3</v>
      </c>
    </row>
    <row r="172">
      <c r="A172" s="37" t="s">
        <v>64</v>
      </c>
      <c r="B172" s="45"/>
      <c r="C172" s="46"/>
      <c r="D172" s="46"/>
      <c r="E172" s="39" t="s">
        <v>231</v>
      </c>
      <c r="F172" s="46"/>
      <c r="G172" s="46"/>
      <c r="H172" s="46"/>
      <c r="I172" s="46"/>
      <c r="J172" s="47"/>
    </row>
    <row r="173">
      <c r="A173" s="37" t="s">
        <v>66</v>
      </c>
      <c r="B173" s="45"/>
      <c r="C173" s="46"/>
      <c r="D173" s="46"/>
      <c r="E173" s="48" t="s">
        <v>211</v>
      </c>
      <c r="F173" s="46"/>
      <c r="G173" s="46"/>
      <c r="H173" s="46"/>
      <c r="I173" s="46"/>
      <c r="J173" s="47"/>
    </row>
    <row r="174">
      <c r="A174" s="37" t="s">
        <v>66</v>
      </c>
      <c r="B174" s="45"/>
      <c r="C174" s="46"/>
      <c r="D174" s="46"/>
      <c r="E174" s="48" t="s">
        <v>232</v>
      </c>
      <c r="F174" s="46"/>
      <c r="G174" s="46"/>
      <c r="H174" s="46"/>
      <c r="I174" s="46"/>
      <c r="J174" s="47"/>
    </row>
    <row r="175">
      <c r="A175" s="37" t="s">
        <v>59</v>
      </c>
      <c r="B175" s="37">
        <v>35</v>
      </c>
      <c r="C175" s="38" t="s">
        <v>233</v>
      </c>
      <c r="D175" s="37" t="s">
        <v>61</v>
      </c>
      <c r="E175" s="39" t="s">
        <v>234</v>
      </c>
      <c r="F175" s="40" t="s">
        <v>172</v>
      </c>
      <c r="G175" s="41">
        <v>271</v>
      </c>
      <c r="H175" s="42">
        <v>0</v>
      </c>
      <c r="I175" s="43">
        <f>ROUND(G175*H175,P4)</f>
        <v>0</v>
      </c>
      <c r="J175" s="40" t="s">
        <v>85</v>
      </c>
      <c r="O175" s="44">
        <f>I175*0.21</f>
        <v>0</v>
      </c>
      <c r="P175">
        <v>3</v>
      </c>
    </row>
    <row r="176">
      <c r="A176" s="37" t="s">
        <v>64</v>
      </c>
      <c r="B176" s="45"/>
      <c r="C176" s="46"/>
      <c r="D176" s="46"/>
      <c r="E176" s="49" t="s">
        <v>61</v>
      </c>
      <c r="F176" s="46"/>
      <c r="G176" s="46"/>
      <c r="H176" s="46"/>
      <c r="I176" s="46"/>
      <c r="J176" s="47"/>
    </row>
    <row r="177">
      <c r="A177" s="37" t="s">
        <v>66</v>
      </c>
      <c r="B177" s="45"/>
      <c r="C177" s="46"/>
      <c r="D177" s="46"/>
      <c r="E177" s="48" t="s">
        <v>211</v>
      </c>
      <c r="F177" s="46"/>
      <c r="G177" s="46"/>
      <c r="H177" s="46"/>
      <c r="I177" s="46"/>
      <c r="J177" s="47"/>
    </row>
    <row r="178" ht="30">
      <c r="A178" s="37" t="s">
        <v>66</v>
      </c>
      <c r="B178" s="45"/>
      <c r="C178" s="46"/>
      <c r="D178" s="46"/>
      <c r="E178" s="48" t="s">
        <v>235</v>
      </c>
      <c r="F178" s="46"/>
      <c r="G178" s="46"/>
      <c r="H178" s="46"/>
      <c r="I178" s="46"/>
      <c r="J178" s="47"/>
    </row>
    <row r="179">
      <c r="A179" s="37" t="s">
        <v>66</v>
      </c>
      <c r="B179" s="45"/>
      <c r="C179" s="46"/>
      <c r="D179" s="46"/>
      <c r="E179" s="48" t="s">
        <v>236</v>
      </c>
      <c r="F179" s="46"/>
      <c r="G179" s="46"/>
      <c r="H179" s="46"/>
      <c r="I179" s="46"/>
      <c r="J179" s="47"/>
    </row>
    <row r="180">
      <c r="A180" s="37" t="s">
        <v>66</v>
      </c>
      <c r="B180" s="45"/>
      <c r="C180" s="46"/>
      <c r="D180" s="46"/>
      <c r="E180" s="48" t="s">
        <v>237</v>
      </c>
      <c r="F180" s="46"/>
      <c r="G180" s="46"/>
      <c r="H180" s="46"/>
      <c r="I180" s="46"/>
      <c r="J180" s="47"/>
    </row>
    <row r="181">
      <c r="A181" s="37" t="s">
        <v>66</v>
      </c>
      <c r="B181" s="45"/>
      <c r="C181" s="46"/>
      <c r="D181" s="46"/>
      <c r="E181" s="48" t="s">
        <v>238</v>
      </c>
      <c r="F181" s="46"/>
      <c r="G181" s="46"/>
      <c r="H181" s="46"/>
      <c r="I181" s="46"/>
      <c r="J181" s="47"/>
    </row>
    <row r="182">
      <c r="A182" s="37" t="s">
        <v>66</v>
      </c>
      <c r="B182" s="45"/>
      <c r="C182" s="46"/>
      <c r="D182" s="46"/>
      <c r="E182" s="48" t="s">
        <v>239</v>
      </c>
      <c r="F182" s="46"/>
      <c r="G182" s="46"/>
      <c r="H182" s="46"/>
      <c r="I182" s="46"/>
      <c r="J182" s="47"/>
    </row>
    <row r="183">
      <c r="A183" s="37" t="s">
        <v>66</v>
      </c>
      <c r="B183" s="45"/>
      <c r="C183" s="46"/>
      <c r="D183" s="46"/>
      <c r="E183" s="48" t="s">
        <v>240</v>
      </c>
      <c r="F183" s="46"/>
      <c r="G183" s="46"/>
      <c r="H183" s="46"/>
      <c r="I183" s="46"/>
      <c r="J183" s="47"/>
    </row>
    <row r="184">
      <c r="A184" s="37" t="s">
        <v>59</v>
      </c>
      <c r="B184" s="37">
        <v>36</v>
      </c>
      <c r="C184" s="38" t="s">
        <v>241</v>
      </c>
      <c r="D184" s="37" t="s">
        <v>61</v>
      </c>
      <c r="E184" s="39" t="s">
        <v>242</v>
      </c>
      <c r="F184" s="40" t="s">
        <v>172</v>
      </c>
      <c r="G184" s="41">
        <v>7370</v>
      </c>
      <c r="H184" s="42">
        <v>0</v>
      </c>
      <c r="I184" s="43">
        <f>ROUND(G184*H184,P4)</f>
        <v>0</v>
      </c>
      <c r="J184" s="40" t="s">
        <v>85</v>
      </c>
      <c r="O184" s="44">
        <f>I184*0.21</f>
        <v>0</v>
      </c>
      <c r="P184">
        <v>3</v>
      </c>
    </row>
    <row r="185" ht="45">
      <c r="A185" s="37" t="s">
        <v>64</v>
      </c>
      <c r="B185" s="45"/>
      <c r="C185" s="46"/>
      <c r="D185" s="46"/>
      <c r="E185" s="39" t="s">
        <v>243</v>
      </c>
      <c r="F185" s="46"/>
      <c r="G185" s="46"/>
      <c r="H185" s="46"/>
      <c r="I185" s="46"/>
      <c r="J185" s="47"/>
    </row>
    <row r="186">
      <c r="A186" s="37" t="s">
        <v>66</v>
      </c>
      <c r="B186" s="45"/>
      <c r="C186" s="46"/>
      <c r="D186" s="46"/>
      <c r="E186" s="48" t="s">
        <v>211</v>
      </c>
      <c r="F186" s="46"/>
      <c r="G186" s="46"/>
      <c r="H186" s="46"/>
      <c r="I186" s="46"/>
      <c r="J186" s="47"/>
    </row>
    <row r="187">
      <c r="A187" s="37" t="s">
        <v>66</v>
      </c>
      <c r="B187" s="45"/>
      <c r="C187" s="46"/>
      <c r="D187" s="46"/>
      <c r="E187" s="48" t="s">
        <v>244</v>
      </c>
      <c r="F187" s="46"/>
      <c r="G187" s="46"/>
      <c r="H187" s="46"/>
      <c r="I187" s="46"/>
      <c r="J187" s="47"/>
    </row>
    <row r="188">
      <c r="A188" s="37" t="s">
        <v>59</v>
      </c>
      <c r="B188" s="37">
        <v>37</v>
      </c>
      <c r="C188" s="38" t="s">
        <v>245</v>
      </c>
      <c r="D188" s="37" t="s">
        <v>61</v>
      </c>
      <c r="E188" s="39" t="s">
        <v>246</v>
      </c>
      <c r="F188" s="40" t="s">
        <v>101</v>
      </c>
      <c r="G188" s="41">
        <v>315</v>
      </c>
      <c r="H188" s="42">
        <v>0</v>
      </c>
      <c r="I188" s="43">
        <f>ROUND(G188*H188,P4)</f>
        <v>0</v>
      </c>
      <c r="J188" s="40" t="s">
        <v>85</v>
      </c>
      <c r="O188" s="44">
        <f>I188*0.21</f>
        <v>0</v>
      </c>
      <c r="P188">
        <v>3</v>
      </c>
    </row>
    <row r="189" ht="30">
      <c r="A189" s="37" t="s">
        <v>64</v>
      </c>
      <c r="B189" s="45"/>
      <c r="C189" s="46"/>
      <c r="D189" s="46"/>
      <c r="E189" s="39" t="s">
        <v>247</v>
      </c>
      <c r="F189" s="46"/>
      <c r="G189" s="46"/>
      <c r="H189" s="46"/>
      <c r="I189" s="46"/>
      <c r="J189" s="47"/>
    </row>
    <row r="190">
      <c r="A190" s="37" t="s">
        <v>66</v>
      </c>
      <c r="B190" s="45"/>
      <c r="C190" s="46"/>
      <c r="D190" s="46"/>
      <c r="E190" s="48" t="s">
        <v>211</v>
      </c>
      <c r="F190" s="46"/>
      <c r="G190" s="46"/>
      <c r="H190" s="46"/>
      <c r="I190" s="46"/>
      <c r="J190" s="47"/>
    </row>
    <row r="191">
      <c r="A191" s="37" t="s">
        <v>66</v>
      </c>
      <c r="B191" s="45"/>
      <c r="C191" s="46"/>
      <c r="D191" s="46"/>
      <c r="E191" s="48" t="s">
        <v>248</v>
      </c>
      <c r="F191" s="46"/>
      <c r="G191" s="46"/>
      <c r="H191" s="46"/>
      <c r="I191" s="46"/>
      <c r="J191" s="47"/>
    </row>
    <row r="192" ht="30">
      <c r="A192" s="37" t="s">
        <v>66</v>
      </c>
      <c r="B192" s="45"/>
      <c r="C192" s="46"/>
      <c r="D192" s="46"/>
      <c r="E192" s="48" t="s">
        <v>249</v>
      </c>
      <c r="F192" s="46"/>
      <c r="G192" s="46"/>
      <c r="H192" s="46"/>
      <c r="I192" s="46"/>
      <c r="J192" s="47"/>
    </row>
    <row r="193">
      <c r="A193" s="37" t="s">
        <v>66</v>
      </c>
      <c r="B193" s="45"/>
      <c r="C193" s="46"/>
      <c r="D193" s="46"/>
      <c r="E193" s="48" t="s">
        <v>250</v>
      </c>
      <c r="F193" s="46"/>
      <c r="G193" s="46"/>
      <c r="H193" s="46"/>
      <c r="I193" s="46"/>
      <c r="J193" s="47"/>
    </row>
    <row r="194">
      <c r="A194" s="37" t="s">
        <v>59</v>
      </c>
      <c r="B194" s="37">
        <v>38</v>
      </c>
      <c r="C194" s="38" t="s">
        <v>251</v>
      </c>
      <c r="D194" s="37" t="s">
        <v>61</v>
      </c>
      <c r="E194" s="39" t="s">
        <v>252</v>
      </c>
      <c r="F194" s="40" t="s">
        <v>172</v>
      </c>
      <c r="G194" s="41">
        <v>642</v>
      </c>
      <c r="H194" s="42">
        <v>0</v>
      </c>
      <c r="I194" s="43">
        <f>ROUND(G194*H194,P4)</f>
        <v>0</v>
      </c>
      <c r="J194" s="40" t="s">
        <v>85</v>
      </c>
      <c r="O194" s="44">
        <f>I194*0.21</f>
        <v>0</v>
      </c>
      <c r="P194">
        <v>3</v>
      </c>
    </row>
    <row r="195" ht="105">
      <c r="A195" s="37" t="s">
        <v>64</v>
      </c>
      <c r="B195" s="45"/>
      <c r="C195" s="46"/>
      <c r="D195" s="46"/>
      <c r="E195" s="39" t="s">
        <v>253</v>
      </c>
      <c r="F195" s="46"/>
      <c r="G195" s="46"/>
      <c r="H195" s="46"/>
      <c r="I195" s="46"/>
      <c r="J195" s="47"/>
    </row>
    <row r="196">
      <c r="A196" s="37" t="s">
        <v>66</v>
      </c>
      <c r="B196" s="45"/>
      <c r="C196" s="46"/>
      <c r="D196" s="46"/>
      <c r="E196" s="48" t="s">
        <v>211</v>
      </c>
      <c r="F196" s="46"/>
      <c r="G196" s="46"/>
      <c r="H196" s="46"/>
      <c r="I196" s="46"/>
      <c r="J196" s="47"/>
    </row>
    <row r="197" ht="30">
      <c r="A197" s="37" t="s">
        <v>66</v>
      </c>
      <c r="B197" s="45"/>
      <c r="C197" s="46"/>
      <c r="D197" s="46"/>
      <c r="E197" s="48" t="s">
        <v>254</v>
      </c>
      <c r="F197" s="46"/>
      <c r="G197" s="46"/>
      <c r="H197" s="46"/>
      <c r="I197" s="46"/>
      <c r="J197" s="47"/>
    </row>
    <row r="198">
      <c r="A198" s="37" t="s">
        <v>59</v>
      </c>
      <c r="B198" s="37">
        <v>39</v>
      </c>
      <c r="C198" s="38" t="s">
        <v>255</v>
      </c>
      <c r="D198" s="37" t="s">
        <v>61</v>
      </c>
      <c r="E198" s="39" t="s">
        <v>256</v>
      </c>
      <c r="F198" s="40" t="s">
        <v>101</v>
      </c>
      <c r="G198" s="41">
        <v>200</v>
      </c>
      <c r="H198" s="42">
        <v>0</v>
      </c>
      <c r="I198" s="43">
        <f>ROUND(G198*H198,P4)</f>
        <v>0</v>
      </c>
      <c r="J198" s="40" t="s">
        <v>85</v>
      </c>
      <c r="O198" s="44">
        <f>I198*0.21</f>
        <v>0</v>
      </c>
      <c r="P198">
        <v>3</v>
      </c>
    </row>
    <row r="199">
      <c r="A199" s="37" t="s">
        <v>64</v>
      </c>
      <c r="B199" s="45"/>
      <c r="C199" s="46"/>
      <c r="D199" s="46"/>
      <c r="E199" s="39" t="s">
        <v>257</v>
      </c>
      <c r="F199" s="46"/>
      <c r="G199" s="46"/>
      <c r="H199" s="46"/>
      <c r="I199" s="46"/>
      <c r="J199" s="47"/>
    </row>
    <row r="200">
      <c r="A200" s="37" t="s">
        <v>66</v>
      </c>
      <c r="B200" s="45"/>
      <c r="C200" s="46"/>
      <c r="D200" s="46"/>
      <c r="E200" s="48" t="s">
        <v>211</v>
      </c>
      <c r="F200" s="46"/>
      <c r="G200" s="46"/>
      <c r="H200" s="46"/>
      <c r="I200" s="46"/>
      <c r="J200" s="47"/>
    </row>
    <row r="201">
      <c r="A201" s="37" t="s">
        <v>66</v>
      </c>
      <c r="B201" s="45"/>
      <c r="C201" s="46"/>
      <c r="D201" s="46"/>
      <c r="E201" s="48" t="s">
        <v>258</v>
      </c>
      <c r="F201" s="46"/>
      <c r="G201" s="46"/>
      <c r="H201" s="46"/>
      <c r="I201" s="46"/>
      <c r="J201" s="47"/>
    </row>
    <row r="202">
      <c r="A202" s="37" t="s">
        <v>59</v>
      </c>
      <c r="B202" s="37">
        <v>40</v>
      </c>
      <c r="C202" s="38" t="s">
        <v>259</v>
      </c>
      <c r="D202" s="37" t="s">
        <v>61</v>
      </c>
      <c r="E202" s="39" t="s">
        <v>260</v>
      </c>
      <c r="F202" s="40" t="s">
        <v>172</v>
      </c>
      <c r="G202" s="41">
        <v>7361.2600000000002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 ht="30">
      <c r="A203" s="37" t="s">
        <v>64</v>
      </c>
      <c r="B203" s="45"/>
      <c r="C203" s="46"/>
      <c r="D203" s="46"/>
      <c r="E203" s="39" t="s">
        <v>261</v>
      </c>
      <c r="F203" s="46"/>
      <c r="G203" s="46"/>
      <c r="H203" s="46"/>
      <c r="I203" s="46"/>
      <c r="J203" s="47"/>
    </row>
    <row r="204">
      <c r="A204" s="37" t="s">
        <v>66</v>
      </c>
      <c r="B204" s="45"/>
      <c r="C204" s="46"/>
      <c r="D204" s="46"/>
      <c r="E204" s="48" t="s">
        <v>211</v>
      </c>
      <c r="F204" s="46"/>
      <c r="G204" s="46"/>
      <c r="H204" s="46"/>
      <c r="I204" s="46"/>
      <c r="J204" s="47"/>
    </row>
    <row r="205">
      <c r="A205" s="37" t="s">
        <v>66</v>
      </c>
      <c r="B205" s="45"/>
      <c r="C205" s="46"/>
      <c r="D205" s="46"/>
      <c r="E205" s="48" t="s">
        <v>232</v>
      </c>
      <c r="F205" s="46"/>
      <c r="G205" s="46"/>
      <c r="H205" s="46"/>
      <c r="I205" s="46"/>
      <c r="J205" s="47"/>
    </row>
    <row r="206" ht="30">
      <c r="A206" s="37" t="s">
        <v>66</v>
      </c>
      <c r="B206" s="45"/>
      <c r="C206" s="46"/>
      <c r="D206" s="46"/>
      <c r="E206" s="48" t="s">
        <v>262</v>
      </c>
      <c r="F206" s="46"/>
      <c r="G206" s="46"/>
      <c r="H206" s="46"/>
      <c r="I206" s="46"/>
      <c r="J206" s="47"/>
    </row>
    <row r="207">
      <c r="A207" s="37" t="s">
        <v>66</v>
      </c>
      <c r="B207" s="45"/>
      <c r="C207" s="46"/>
      <c r="D207" s="46"/>
      <c r="E207" s="48" t="s">
        <v>263</v>
      </c>
      <c r="F207" s="46"/>
      <c r="G207" s="46"/>
      <c r="H207" s="46"/>
      <c r="I207" s="46"/>
      <c r="J207" s="47"/>
    </row>
    <row r="208">
      <c r="A208" s="37" t="s">
        <v>59</v>
      </c>
      <c r="B208" s="37">
        <v>41</v>
      </c>
      <c r="C208" s="38" t="s">
        <v>264</v>
      </c>
      <c r="D208" s="37" t="s">
        <v>119</v>
      </c>
      <c r="E208" s="39" t="s">
        <v>265</v>
      </c>
      <c r="F208" s="40" t="s">
        <v>172</v>
      </c>
      <c r="G208" s="41">
        <v>30767.919999999998</v>
      </c>
      <c r="H208" s="42">
        <v>0</v>
      </c>
      <c r="I208" s="43">
        <f>ROUND(G208*H208,P4)</f>
        <v>0</v>
      </c>
      <c r="J208" s="40" t="s">
        <v>85</v>
      </c>
      <c r="O208" s="44">
        <f>I208*0.21</f>
        <v>0</v>
      </c>
      <c r="P208">
        <v>3</v>
      </c>
    </row>
    <row r="209" ht="30">
      <c r="A209" s="37" t="s">
        <v>64</v>
      </c>
      <c r="B209" s="45"/>
      <c r="C209" s="46"/>
      <c r="D209" s="46"/>
      <c r="E209" s="39" t="s">
        <v>266</v>
      </c>
      <c r="F209" s="46"/>
      <c r="G209" s="46"/>
      <c r="H209" s="46"/>
      <c r="I209" s="46"/>
      <c r="J209" s="47"/>
    </row>
    <row r="210">
      <c r="A210" s="37" t="s">
        <v>66</v>
      </c>
      <c r="B210" s="45"/>
      <c r="C210" s="46"/>
      <c r="D210" s="46"/>
      <c r="E210" s="48" t="s">
        <v>211</v>
      </c>
      <c r="F210" s="46"/>
      <c r="G210" s="46"/>
      <c r="H210" s="46"/>
      <c r="I210" s="46"/>
      <c r="J210" s="47"/>
    </row>
    <row r="211">
      <c r="A211" s="37" t="s">
        <v>66</v>
      </c>
      <c r="B211" s="45"/>
      <c r="C211" s="46"/>
      <c r="D211" s="46"/>
      <c r="E211" s="48" t="s">
        <v>232</v>
      </c>
      <c r="F211" s="46"/>
      <c r="G211" s="46"/>
      <c r="H211" s="46"/>
      <c r="I211" s="46"/>
      <c r="J211" s="47"/>
    </row>
    <row r="212">
      <c r="A212" s="37" t="s">
        <v>66</v>
      </c>
      <c r="B212" s="45"/>
      <c r="C212" s="46"/>
      <c r="D212" s="46"/>
      <c r="E212" s="48" t="s">
        <v>267</v>
      </c>
      <c r="F212" s="46"/>
      <c r="G212" s="46"/>
      <c r="H212" s="46"/>
      <c r="I212" s="46"/>
      <c r="J212" s="47"/>
    </row>
    <row r="213" ht="30">
      <c r="A213" s="37" t="s">
        <v>66</v>
      </c>
      <c r="B213" s="45"/>
      <c r="C213" s="46"/>
      <c r="D213" s="46"/>
      <c r="E213" s="48" t="s">
        <v>268</v>
      </c>
      <c r="F213" s="46"/>
      <c r="G213" s="46"/>
      <c r="H213" s="46"/>
      <c r="I213" s="46"/>
      <c r="J213" s="47"/>
    </row>
    <row r="214">
      <c r="A214" s="37" t="s">
        <v>66</v>
      </c>
      <c r="B214" s="45"/>
      <c r="C214" s="46"/>
      <c r="D214" s="46"/>
      <c r="E214" s="48" t="s">
        <v>269</v>
      </c>
      <c r="F214" s="46"/>
      <c r="G214" s="46"/>
      <c r="H214" s="46"/>
      <c r="I214" s="46"/>
      <c r="J214" s="47"/>
    </row>
    <row r="215">
      <c r="A215" s="37" t="s">
        <v>59</v>
      </c>
      <c r="B215" s="37">
        <v>42</v>
      </c>
      <c r="C215" s="38" t="s">
        <v>264</v>
      </c>
      <c r="D215" s="37" t="s">
        <v>129</v>
      </c>
      <c r="E215" s="39" t="s">
        <v>265</v>
      </c>
      <c r="F215" s="40" t="s">
        <v>172</v>
      </c>
      <c r="G215" s="41">
        <v>648.41999999999996</v>
      </c>
      <c r="H215" s="42">
        <v>0</v>
      </c>
      <c r="I215" s="43">
        <f>ROUND(G215*H215,P4)</f>
        <v>0</v>
      </c>
      <c r="J215" s="40" t="s">
        <v>85</v>
      </c>
      <c r="O215" s="44">
        <f>I215*0.21</f>
        <v>0</v>
      </c>
      <c r="P215">
        <v>3</v>
      </c>
    </row>
    <row r="216" ht="30">
      <c r="A216" s="37" t="s">
        <v>64</v>
      </c>
      <c r="B216" s="45"/>
      <c r="C216" s="46"/>
      <c r="D216" s="46"/>
      <c r="E216" s="39" t="s">
        <v>270</v>
      </c>
      <c r="F216" s="46"/>
      <c r="G216" s="46"/>
      <c r="H216" s="46"/>
      <c r="I216" s="46"/>
      <c r="J216" s="47"/>
    </row>
    <row r="217">
      <c r="A217" s="37" t="s">
        <v>66</v>
      </c>
      <c r="B217" s="45"/>
      <c r="C217" s="46"/>
      <c r="D217" s="46"/>
      <c r="E217" s="48" t="s">
        <v>211</v>
      </c>
      <c r="F217" s="46"/>
      <c r="G217" s="46"/>
      <c r="H217" s="46"/>
      <c r="I217" s="46"/>
      <c r="J217" s="47"/>
    </row>
    <row r="218" ht="30">
      <c r="A218" s="37" t="s">
        <v>66</v>
      </c>
      <c r="B218" s="45"/>
      <c r="C218" s="46"/>
      <c r="D218" s="46"/>
      <c r="E218" s="48" t="s">
        <v>271</v>
      </c>
      <c r="F218" s="46"/>
      <c r="G218" s="46"/>
      <c r="H218" s="46"/>
      <c r="I218" s="46"/>
      <c r="J218" s="47"/>
    </row>
    <row r="219">
      <c r="A219" s="37" t="s">
        <v>59</v>
      </c>
      <c r="B219" s="37">
        <v>43</v>
      </c>
      <c r="C219" s="38" t="s">
        <v>272</v>
      </c>
      <c r="D219" s="37" t="s">
        <v>61</v>
      </c>
      <c r="E219" s="39" t="s">
        <v>273</v>
      </c>
      <c r="F219" s="40" t="s">
        <v>172</v>
      </c>
      <c r="G219" s="41">
        <v>2900</v>
      </c>
      <c r="H219" s="42">
        <v>0</v>
      </c>
      <c r="I219" s="43">
        <f>ROUND(G219*H219,P4)</f>
        <v>0</v>
      </c>
      <c r="J219" s="40" t="s">
        <v>85</v>
      </c>
      <c r="O219" s="44">
        <f>I219*0.21</f>
        <v>0</v>
      </c>
      <c r="P219">
        <v>3</v>
      </c>
    </row>
    <row r="220">
      <c r="A220" s="37" t="s">
        <v>64</v>
      </c>
      <c r="B220" s="45"/>
      <c r="C220" s="46"/>
      <c r="D220" s="46"/>
      <c r="E220" s="39" t="s">
        <v>274</v>
      </c>
      <c r="F220" s="46"/>
      <c r="G220" s="46"/>
      <c r="H220" s="46"/>
      <c r="I220" s="46"/>
      <c r="J220" s="47"/>
    </row>
    <row r="221">
      <c r="A221" s="37" t="s">
        <v>66</v>
      </c>
      <c r="B221" s="45"/>
      <c r="C221" s="46"/>
      <c r="D221" s="46"/>
      <c r="E221" s="48" t="s">
        <v>211</v>
      </c>
      <c r="F221" s="46"/>
      <c r="G221" s="46"/>
      <c r="H221" s="46"/>
      <c r="I221" s="46"/>
      <c r="J221" s="47"/>
    </row>
    <row r="222">
      <c r="A222" s="37" t="s">
        <v>66</v>
      </c>
      <c r="B222" s="45"/>
      <c r="C222" s="46"/>
      <c r="D222" s="46"/>
      <c r="E222" s="48" t="s">
        <v>275</v>
      </c>
      <c r="F222" s="46"/>
      <c r="G222" s="46"/>
      <c r="H222" s="46"/>
      <c r="I222" s="46"/>
      <c r="J222" s="47"/>
    </row>
    <row r="223">
      <c r="A223" s="37" t="s">
        <v>66</v>
      </c>
      <c r="B223" s="45"/>
      <c r="C223" s="46"/>
      <c r="D223" s="46"/>
      <c r="E223" s="48" t="s">
        <v>276</v>
      </c>
      <c r="F223" s="46"/>
      <c r="G223" s="46"/>
      <c r="H223" s="46"/>
      <c r="I223" s="46"/>
      <c r="J223" s="47"/>
    </row>
    <row r="224">
      <c r="A224" s="37" t="s">
        <v>66</v>
      </c>
      <c r="B224" s="45"/>
      <c r="C224" s="46"/>
      <c r="D224" s="46"/>
      <c r="E224" s="48" t="s">
        <v>277</v>
      </c>
      <c r="F224" s="46"/>
      <c r="G224" s="46"/>
      <c r="H224" s="46"/>
      <c r="I224" s="46"/>
      <c r="J224" s="47"/>
    </row>
    <row r="225">
      <c r="A225" s="37" t="s">
        <v>59</v>
      </c>
      <c r="B225" s="37">
        <v>44</v>
      </c>
      <c r="C225" s="38" t="s">
        <v>278</v>
      </c>
      <c r="D225" s="37" t="s">
        <v>61</v>
      </c>
      <c r="E225" s="39" t="s">
        <v>279</v>
      </c>
      <c r="F225" s="40" t="s">
        <v>101</v>
      </c>
      <c r="G225" s="41">
        <v>268</v>
      </c>
      <c r="H225" s="42">
        <v>0</v>
      </c>
      <c r="I225" s="43">
        <f>ROUND(G225*H225,P4)</f>
        <v>0</v>
      </c>
      <c r="J225" s="40" t="s">
        <v>85</v>
      </c>
      <c r="O225" s="44">
        <f>I225*0.21</f>
        <v>0</v>
      </c>
      <c r="P225">
        <v>3</v>
      </c>
    </row>
    <row r="226" ht="60">
      <c r="A226" s="37" t="s">
        <v>64</v>
      </c>
      <c r="B226" s="45"/>
      <c r="C226" s="46"/>
      <c r="D226" s="46"/>
      <c r="E226" s="39" t="s">
        <v>280</v>
      </c>
      <c r="F226" s="46"/>
      <c r="G226" s="46"/>
      <c r="H226" s="46"/>
      <c r="I226" s="46"/>
      <c r="J226" s="47"/>
    </row>
    <row r="227">
      <c r="A227" s="37" t="s">
        <v>66</v>
      </c>
      <c r="B227" s="45"/>
      <c r="C227" s="46"/>
      <c r="D227" s="46"/>
      <c r="E227" s="48" t="s">
        <v>211</v>
      </c>
      <c r="F227" s="46"/>
      <c r="G227" s="46"/>
      <c r="H227" s="46"/>
      <c r="I227" s="46"/>
      <c r="J227" s="47"/>
    </row>
    <row r="228">
      <c r="A228" s="37" t="s">
        <v>66</v>
      </c>
      <c r="B228" s="45"/>
      <c r="C228" s="46"/>
      <c r="D228" s="46"/>
      <c r="E228" s="48" t="s">
        <v>281</v>
      </c>
      <c r="F228" s="46"/>
      <c r="G228" s="46"/>
      <c r="H228" s="46"/>
      <c r="I228" s="46"/>
      <c r="J228" s="47"/>
    </row>
    <row r="229">
      <c r="A229" s="37" t="s">
        <v>59</v>
      </c>
      <c r="B229" s="37">
        <v>45</v>
      </c>
      <c r="C229" s="38" t="s">
        <v>282</v>
      </c>
      <c r="D229" s="37" t="s">
        <v>61</v>
      </c>
      <c r="E229" s="39" t="s">
        <v>283</v>
      </c>
      <c r="F229" s="40" t="s">
        <v>101</v>
      </c>
      <c r="G229" s="41">
        <v>437.68000000000001</v>
      </c>
      <c r="H229" s="42">
        <v>0</v>
      </c>
      <c r="I229" s="43">
        <f>ROUND(G229*H229,P4)</f>
        <v>0</v>
      </c>
      <c r="J229" s="40" t="s">
        <v>85</v>
      </c>
      <c r="O229" s="44">
        <f>I229*0.21</f>
        <v>0</v>
      </c>
      <c r="P229">
        <v>3</v>
      </c>
    </row>
    <row r="230" ht="60">
      <c r="A230" s="37" t="s">
        <v>64</v>
      </c>
      <c r="B230" s="45"/>
      <c r="C230" s="46"/>
      <c r="D230" s="46"/>
      <c r="E230" s="39" t="s">
        <v>284</v>
      </c>
      <c r="F230" s="46"/>
      <c r="G230" s="46"/>
      <c r="H230" s="46"/>
      <c r="I230" s="46"/>
      <c r="J230" s="47"/>
    </row>
    <row r="231">
      <c r="A231" s="37" t="s">
        <v>66</v>
      </c>
      <c r="B231" s="45"/>
      <c r="C231" s="46"/>
      <c r="D231" s="46"/>
      <c r="E231" s="48" t="s">
        <v>211</v>
      </c>
      <c r="F231" s="46"/>
      <c r="G231" s="46"/>
      <c r="H231" s="46"/>
      <c r="I231" s="46"/>
      <c r="J231" s="47"/>
    </row>
    <row r="232">
      <c r="A232" s="37" t="s">
        <v>66</v>
      </c>
      <c r="B232" s="45"/>
      <c r="C232" s="46"/>
      <c r="D232" s="46"/>
      <c r="E232" s="48" t="s">
        <v>285</v>
      </c>
      <c r="F232" s="46"/>
      <c r="G232" s="46"/>
      <c r="H232" s="46"/>
      <c r="I232" s="46"/>
      <c r="J232" s="47"/>
    </row>
    <row r="233" ht="30">
      <c r="A233" s="37" t="s">
        <v>66</v>
      </c>
      <c r="B233" s="45"/>
      <c r="C233" s="46"/>
      <c r="D233" s="46"/>
      <c r="E233" s="48" t="s">
        <v>286</v>
      </c>
      <c r="F233" s="46"/>
      <c r="G233" s="46"/>
      <c r="H233" s="46"/>
      <c r="I233" s="46"/>
      <c r="J233" s="47"/>
    </row>
    <row r="234">
      <c r="A234" s="37" t="s">
        <v>66</v>
      </c>
      <c r="B234" s="45"/>
      <c r="C234" s="46"/>
      <c r="D234" s="46"/>
      <c r="E234" s="48" t="s">
        <v>287</v>
      </c>
      <c r="F234" s="46"/>
      <c r="G234" s="46"/>
      <c r="H234" s="46"/>
      <c r="I234" s="46"/>
      <c r="J234" s="47"/>
    </row>
    <row r="235">
      <c r="A235" s="37" t="s">
        <v>59</v>
      </c>
      <c r="B235" s="37">
        <v>46</v>
      </c>
      <c r="C235" s="38" t="s">
        <v>288</v>
      </c>
      <c r="D235" s="37" t="s">
        <v>61</v>
      </c>
      <c r="E235" s="39" t="s">
        <v>289</v>
      </c>
      <c r="F235" s="40" t="s">
        <v>101</v>
      </c>
      <c r="G235" s="41">
        <v>59.920000000000002</v>
      </c>
      <c r="H235" s="42">
        <v>0</v>
      </c>
      <c r="I235" s="43">
        <f>ROUND(G235*H235,P4)</f>
        <v>0</v>
      </c>
      <c r="J235" s="40" t="s">
        <v>85</v>
      </c>
      <c r="O235" s="44">
        <f>I235*0.21</f>
        <v>0</v>
      </c>
      <c r="P235">
        <v>3</v>
      </c>
    </row>
    <row r="236" ht="75">
      <c r="A236" s="37" t="s">
        <v>64</v>
      </c>
      <c r="B236" s="45"/>
      <c r="C236" s="46"/>
      <c r="D236" s="46"/>
      <c r="E236" s="39" t="s">
        <v>290</v>
      </c>
      <c r="F236" s="46"/>
      <c r="G236" s="46"/>
      <c r="H236" s="46"/>
      <c r="I236" s="46"/>
      <c r="J236" s="47"/>
    </row>
    <row r="237">
      <c r="A237" s="37" t="s">
        <v>66</v>
      </c>
      <c r="B237" s="45"/>
      <c r="C237" s="46"/>
      <c r="D237" s="46"/>
      <c r="E237" s="48" t="s">
        <v>211</v>
      </c>
      <c r="F237" s="46"/>
      <c r="G237" s="46"/>
      <c r="H237" s="46"/>
      <c r="I237" s="46"/>
      <c r="J237" s="47"/>
    </row>
    <row r="238" ht="30">
      <c r="A238" s="37" t="s">
        <v>66</v>
      </c>
      <c r="B238" s="45"/>
      <c r="C238" s="46"/>
      <c r="D238" s="46"/>
      <c r="E238" s="48" t="s">
        <v>291</v>
      </c>
      <c r="F238" s="46"/>
      <c r="G238" s="46"/>
      <c r="H238" s="46"/>
      <c r="I238" s="46"/>
      <c r="J238" s="47"/>
    </row>
    <row r="239">
      <c r="A239" s="37" t="s">
        <v>59</v>
      </c>
      <c r="B239" s="37">
        <v>47</v>
      </c>
      <c r="C239" s="38" t="s">
        <v>292</v>
      </c>
      <c r="D239" s="37" t="s">
        <v>119</v>
      </c>
      <c r="E239" s="39" t="s">
        <v>293</v>
      </c>
      <c r="F239" s="40" t="s">
        <v>101</v>
      </c>
      <c r="G239" s="41">
        <v>39.289999999999999</v>
      </c>
      <c r="H239" s="42">
        <v>0</v>
      </c>
      <c r="I239" s="43">
        <f>ROUND(G239*H239,P4)</f>
        <v>0</v>
      </c>
      <c r="J239" s="40" t="s">
        <v>85</v>
      </c>
      <c r="O239" s="44">
        <f>I239*0.21</f>
        <v>0</v>
      </c>
      <c r="P239">
        <v>3</v>
      </c>
    </row>
    <row r="240" ht="75">
      <c r="A240" s="37" t="s">
        <v>64</v>
      </c>
      <c r="B240" s="45"/>
      <c r="C240" s="46"/>
      <c r="D240" s="46"/>
      <c r="E240" s="39" t="s">
        <v>294</v>
      </c>
      <c r="F240" s="46"/>
      <c r="G240" s="46"/>
      <c r="H240" s="46"/>
      <c r="I240" s="46"/>
      <c r="J240" s="47"/>
    </row>
    <row r="241">
      <c r="A241" s="37" t="s">
        <v>66</v>
      </c>
      <c r="B241" s="45"/>
      <c r="C241" s="46"/>
      <c r="D241" s="46"/>
      <c r="E241" s="48" t="s">
        <v>211</v>
      </c>
      <c r="F241" s="46"/>
      <c r="G241" s="46"/>
      <c r="H241" s="46"/>
      <c r="I241" s="46"/>
      <c r="J241" s="47"/>
    </row>
    <row r="242" ht="30">
      <c r="A242" s="37" t="s">
        <v>66</v>
      </c>
      <c r="B242" s="45"/>
      <c r="C242" s="46"/>
      <c r="D242" s="46"/>
      <c r="E242" s="48" t="s">
        <v>295</v>
      </c>
      <c r="F242" s="46"/>
      <c r="G242" s="46"/>
      <c r="H242" s="46"/>
      <c r="I242" s="46"/>
      <c r="J242" s="47"/>
    </row>
    <row r="243">
      <c r="A243" s="37" t="s">
        <v>59</v>
      </c>
      <c r="B243" s="37">
        <v>48</v>
      </c>
      <c r="C243" s="38" t="s">
        <v>292</v>
      </c>
      <c r="D243" s="37" t="s">
        <v>129</v>
      </c>
      <c r="E243" s="39" t="s">
        <v>293</v>
      </c>
      <c r="F243" s="40" t="s">
        <v>101</v>
      </c>
      <c r="G243" s="41">
        <v>735.41999999999996</v>
      </c>
      <c r="H243" s="42">
        <v>0</v>
      </c>
      <c r="I243" s="43">
        <f>ROUND(G243*H243,P4)</f>
        <v>0</v>
      </c>
      <c r="J243" s="40" t="s">
        <v>85</v>
      </c>
      <c r="O243" s="44">
        <f>I243*0.21</f>
        <v>0</v>
      </c>
      <c r="P243">
        <v>3</v>
      </c>
    </row>
    <row r="244" ht="75">
      <c r="A244" s="37" t="s">
        <v>64</v>
      </c>
      <c r="B244" s="45"/>
      <c r="C244" s="46"/>
      <c r="D244" s="46"/>
      <c r="E244" s="39" t="s">
        <v>296</v>
      </c>
      <c r="F244" s="46"/>
      <c r="G244" s="46"/>
      <c r="H244" s="46"/>
      <c r="I244" s="46"/>
      <c r="J244" s="47"/>
    </row>
    <row r="245">
      <c r="A245" s="37" t="s">
        <v>66</v>
      </c>
      <c r="B245" s="45"/>
      <c r="C245" s="46"/>
      <c r="D245" s="46"/>
      <c r="E245" s="48" t="s">
        <v>211</v>
      </c>
      <c r="F245" s="46"/>
      <c r="G245" s="46"/>
      <c r="H245" s="46"/>
      <c r="I245" s="46"/>
      <c r="J245" s="47"/>
    </row>
    <row r="246">
      <c r="A246" s="37" t="s">
        <v>66</v>
      </c>
      <c r="B246" s="45"/>
      <c r="C246" s="46"/>
      <c r="D246" s="46"/>
      <c r="E246" s="48" t="s">
        <v>297</v>
      </c>
      <c r="F246" s="46"/>
      <c r="G246" s="46"/>
      <c r="H246" s="46"/>
      <c r="I246" s="46"/>
      <c r="J246" s="47"/>
    </row>
    <row r="247">
      <c r="A247" s="37" t="s">
        <v>59</v>
      </c>
      <c r="B247" s="37">
        <v>49</v>
      </c>
      <c r="C247" s="38" t="s">
        <v>298</v>
      </c>
      <c r="D247" s="37" t="s">
        <v>61</v>
      </c>
      <c r="E247" s="39" t="s">
        <v>299</v>
      </c>
      <c r="F247" s="40" t="s">
        <v>101</v>
      </c>
      <c r="G247" s="41">
        <v>122.23699999999999</v>
      </c>
      <c r="H247" s="42">
        <v>0</v>
      </c>
      <c r="I247" s="43">
        <f>ROUND(G247*H247,P4)</f>
        <v>0</v>
      </c>
      <c r="J247" s="40" t="s">
        <v>85</v>
      </c>
      <c r="O247" s="44">
        <f>I247*0.21</f>
        <v>0</v>
      </c>
      <c r="P247">
        <v>3</v>
      </c>
    </row>
    <row r="248" ht="75">
      <c r="A248" s="37" t="s">
        <v>64</v>
      </c>
      <c r="B248" s="45"/>
      <c r="C248" s="46"/>
      <c r="D248" s="46"/>
      <c r="E248" s="39" t="s">
        <v>300</v>
      </c>
      <c r="F248" s="46"/>
      <c r="G248" s="46"/>
      <c r="H248" s="46"/>
      <c r="I248" s="46"/>
      <c r="J248" s="47"/>
    </row>
    <row r="249">
      <c r="A249" s="37" t="s">
        <v>66</v>
      </c>
      <c r="B249" s="45"/>
      <c r="C249" s="46"/>
      <c r="D249" s="46"/>
      <c r="E249" s="48" t="s">
        <v>211</v>
      </c>
      <c r="F249" s="46"/>
      <c r="G249" s="46"/>
      <c r="H249" s="46"/>
      <c r="I249" s="46"/>
      <c r="J249" s="47"/>
    </row>
    <row r="250" ht="30">
      <c r="A250" s="37" t="s">
        <v>66</v>
      </c>
      <c r="B250" s="45"/>
      <c r="C250" s="46"/>
      <c r="D250" s="46"/>
      <c r="E250" s="48" t="s">
        <v>301</v>
      </c>
      <c r="F250" s="46"/>
      <c r="G250" s="46"/>
      <c r="H250" s="46"/>
      <c r="I250" s="46"/>
      <c r="J250" s="47"/>
    </row>
    <row r="251">
      <c r="A251" s="37" t="s">
        <v>59</v>
      </c>
      <c r="B251" s="37">
        <v>50</v>
      </c>
      <c r="C251" s="38" t="s">
        <v>302</v>
      </c>
      <c r="D251" s="37" t="s">
        <v>61</v>
      </c>
      <c r="E251" s="39" t="s">
        <v>303</v>
      </c>
      <c r="F251" s="40" t="s">
        <v>101</v>
      </c>
      <c r="G251" s="41">
        <v>469</v>
      </c>
      <c r="H251" s="42">
        <v>0</v>
      </c>
      <c r="I251" s="43">
        <f>ROUND(G251*H251,P4)</f>
        <v>0</v>
      </c>
      <c r="J251" s="40" t="s">
        <v>85</v>
      </c>
      <c r="O251" s="44">
        <f>I251*0.21</f>
        <v>0</v>
      </c>
      <c r="P251">
        <v>3</v>
      </c>
    </row>
    <row r="252" ht="60">
      <c r="A252" s="37" t="s">
        <v>64</v>
      </c>
      <c r="B252" s="45"/>
      <c r="C252" s="46"/>
      <c r="D252" s="46"/>
      <c r="E252" s="39" t="s">
        <v>304</v>
      </c>
      <c r="F252" s="46"/>
      <c r="G252" s="46"/>
      <c r="H252" s="46"/>
      <c r="I252" s="46"/>
      <c r="J252" s="47"/>
    </row>
    <row r="253">
      <c r="A253" s="37" t="s">
        <v>66</v>
      </c>
      <c r="B253" s="45"/>
      <c r="C253" s="46"/>
      <c r="D253" s="46"/>
      <c r="E253" s="48" t="s">
        <v>211</v>
      </c>
      <c r="F253" s="46"/>
      <c r="G253" s="46"/>
      <c r="H253" s="46"/>
      <c r="I253" s="46"/>
      <c r="J253" s="47"/>
    </row>
    <row r="254">
      <c r="A254" s="37" t="s">
        <v>66</v>
      </c>
      <c r="B254" s="45"/>
      <c r="C254" s="46"/>
      <c r="D254" s="46"/>
      <c r="E254" s="48" t="s">
        <v>305</v>
      </c>
      <c r="F254" s="46"/>
      <c r="G254" s="46"/>
      <c r="H254" s="46"/>
      <c r="I254" s="46"/>
      <c r="J254" s="47"/>
    </row>
    <row r="255">
      <c r="A255" s="37" t="s">
        <v>59</v>
      </c>
      <c r="B255" s="37">
        <v>51</v>
      </c>
      <c r="C255" s="38" t="s">
        <v>306</v>
      </c>
      <c r="D255" s="37" t="s">
        <v>61</v>
      </c>
      <c r="E255" s="39" t="s">
        <v>307</v>
      </c>
      <c r="F255" s="40" t="s">
        <v>101</v>
      </c>
      <c r="G255" s="41">
        <v>103</v>
      </c>
      <c r="H255" s="42">
        <v>0</v>
      </c>
      <c r="I255" s="43">
        <f>ROUND(G255*H255,P4)</f>
        <v>0</v>
      </c>
      <c r="J255" s="40" t="s">
        <v>85</v>
      </c>
      <c r="O255" s="44">
        <f>I255*0.21</f>
        <v>0</v>
      </c>
      <c r="P255">
        <v>3</v>
      </c>
    </row>
    <row r="256" ht="60">
      <c r="A256" s="37" t="s">
        <v>64</v>
      </c>
      <c r="B256" s="45"/>
      <c r="C256" s="46"/>
      <c r="D256" s="46"/>
      <c r="E256" s="39" t="s">
        <v>308</v>
      </c>
      <c r="F256" s="46"/>
      <c r="G256" s="46"/>
      <c r="H256" s="46"/>
      <c r="I256" s="46"/>
      <c r="J256" s="47"/>
    </row>
    <row r="257">
      <c r="A257" s="37" t="s">
        <v>66</v>
      </c>
      <c r="B257" s="45"/>
      <c r="C257" s="46"/>
      <c r="D257" s="46"/>
      <c r="E257" s="48" t="s">
        <v>211</v>
      </c>
      <c r="F257" s="46"/>
      <c r="G257" s="46"/>
      <c r="H257" s="46"/>
      <c r="I257" s="46"/>
      <c r="J257" s="47"/>
    </row>
    <row r="258">
      <c r="A258" s="37" t="s">
        <v>66</v>
      </c>
      <c r="B258" s="45"/>
      <c r="C258" s="46"/>
      <c r="D258" s="46"/>
      <c r="E258" s="48" t="s">
        <v>309</v>
      </c>
      <c r="F258" s="46"/>
      <c r="G258" s="46"/>
      <c r="H258" s="46"/>
      <c r="I258" s="46"/>
      <c r="J258" s="47"/>
    </row>
    <row r="259">
      <c r="A259" s="37" t="s">
        <v>59</v>
      </c>
      <c r="B259" s="37">
        <v>52</v>
      </c>
      <c r="C259" s="38" t="s">
        <v>310</v>
      </c>
      <c r="D259" s="37" t="s">
        <v>61</v>
      </c>
      <c r="E259" s="39" t="s">
        <v>311</v>
      </c>
      <c r="F259" s="40" t="s">
        <v>101</v>
      </c>
      <c r="G259" s="41">
        <v>15</v>
      </c>
      <c r="H259" s="42">
        <v>0</v>
      </c>
      <c r="I259" s="43">
        <f>ROUND(G259*H259,P4)</f>
        <v>0</v>
      </c>
      <c r="J259" s="40" t="s">
        <v>85</v>
      </c>
      <c r="O259" s="44">
        <f>I259*0.21</f>
        <v>0</v>
      </c>
      <c r="P259">
        <v>3</v>
      </c>
    </row>
    <row r="260" ht="60">
      <c r="A260" s="37" t="s">
        <v>64</v>
      </c>
      <c r="B260" s="45"/>
      <c r="C260" s="46"/>
      <c r="D260" s="46"/>
      <c r="E260" s="39" t="s">
        <v>312</v>
      </c>
      <c r="F260" s="46"/>
      <c r="G260" s="46"/>
      <c r="H260" s="46"/>
      <c r="I260" s="46"/>
      <c r="J260" s="47"/>
    </row>
    <row r="261">
      <c r="A261" s="37" t="s">
        <v>66</v>
      </c>
      <c r="B261" s="45"/>
      <c r="C261" s="46"/>
      <c r="D261" s="46"/>
      <c r="E261" s="48" t="s">
        <v>211</v>
      </c>
      <c r="F261" s="46"/>
      <c r="G261" s="46"/>
      <c r="H261" s="46"/>
      <c r="I261" s="46"/>
      <c r="J261" s="47"/>
    </row>
    <row r="262">
      <c r="A262" s="37" t="s">
        <v>66</v>
      </c>
      <c r="B262" s="45"/>
      <c r="C262" s="46"/>
      <c r="D262" s="46"/>
      <c r="E262" s="48" t="s">
        <v>313</v>
      </c>
      <c r="F262" s="46"/>
      <c r="G262" s="46"/>
      <c r="H262" s="46"/>
      <c r="I262" s="46"/>
      <c r="J262" s="47"/>
    </row>
    <row r="263">
      <c r="A263" s="37" t="s">
        <v>59</v>
      </c>
      <c r="B263" s="37">
        <v>53</v>
      </c>
      <c r="C263" s="38" t="s">
        <v>314</v>
      </c>
      <c r="D263" s="37" t="s">
        <v>61</v>
      </c>
      <c r="E263" s="39" t="s">
        <v>315</v>
      </c>
      <c r="F263" s="40" t="s">
        <v>116</v>
      </c>
      <c r="G263" s="41">
        <v>1382</v>
      </c>
      <c r="H263" s="42">
        <v>0</v>
      </c>
      <c r="I263" s="43">
        <f>ROUND(G263*H263,P4)</f>
        <v>0</v>
      </c>
      <c r="J263" s="40" t="s">
        <v>85</v>
      </c>
      <c r="O263" s="44">
        <f>I263*0.21</f>
        <v>0</v>
      </c>
      <c r="P263">
        <v>3</v>
      </c>
    </row>
    <row r="264">
      <c r="A264" s="37" t="s">
        <v>64</v>
      </c>
      <c r="B264" s="45"/>
      <c r="C264" s="46"/>
      <c r="D264" s="46"/>
      <c r="E264" s="39" t="s">
        <v>316</v>
      </c>
      <c r="F264" s="46"/>
      <c r="G264" s="46"/>
      <c r="H264" s="46"/>
      <c r="I264" s="46"/>
      <c r="J264" s="47"/>
    </row>
    <row r="265">
      <c r="A265" s="37" t="s">
        <v>66</v>
      </c>
      <c r="B265" s="45"/>
      <c r="C265" s="46"/>
      <c r="D265" s="46"/>
      <c r="E265" s="48" t="s">
        <v>173</v>
      </c>
      <c r="F265" s="46"/>
      <c r="G265" s="46"/>
      <c r="H265" s="46"/>
      <c r="I265" s="46"/>
      <c r="J265" s="47"/>
    </row>
    <row r="266">
      <c r="A266" s="37" t="s">
        <v>66</v>
      </c>
      <c r="B266" s="45"/>
      <c r="C266" s="46"/>
      <c r="D266" s="46"/>
      <c r="E266" s="48" t="s">
        <v>317</v>
      </c>
      <c r="F266" s="46"/>
      <c r="G266" s="46"/>
      <c r="H266" s="46"/>
      <c r="I266" s="46"/>
      <c r="J266" s="47"/>
    </row>
    <row r="267">
      <c r="A267" s="37" t="s">
        <v>66</v>
      </c>
      <c r="B267" s="45"/>
      <c r="C267" s="46"/>
      <c r="D267" s="46"/>
      <c r="E267" s="48" t="s">
        <v>318</v>
      </c>
      <c r="F267" s="46"/>
      <c r="G267" s="46"/>
      <c r="H267" s="46"/>
      <c r="I267" s="46"/>
      <c r="J267" s="47"/>
    </row>
    <row r="268">
      <c r="A268" s="37" t="s">
        <v>66</v>
      </c>
      <c r="B268" s="45"/>
      <c r="C268" s="46"/>
      <c r="D268" s="46"/>
      <c r="E268" s="48" t="s">
        <v>319</v>
      </c>
      <c r="F268" s="46"/>
      <c r="G268" s="46"/>
      <c r="H268" s="46"/>
      <c r="I268" s="46"/>
      <c r="J268" s="47"/>
    </row>
    <row r="269">
      <c r="A269" s="37" t="s">
        <v>66</v>
      </c>
      <c r="B269" s="45"/>
      <c r="C269" s="46"/>
      <c r="D269" s="46"/>
      <c r="E269" s="48" t="s">
        <v>320</v>
      </c>
      <c r="F269" s="46"/>
      <c r="G269" s="46"/>
      <c r="H269" s="46"/>
      <c r="I269" s="46"/>
      <c r="J269" s="47"/>
    </row>
    <row r="270">
      <c r="A270" s="37" t="s">
        <v>59</v>
      </c>
      <c r="B270" s="37">
        <v>54</v>
      </c>
      <c r="C270" s="38" t="s">
        <v>321</v>
      </c>
      <c r="D270" s="37" t="s">
        <v>61</v>
      </c>
      <c r="E270" s="39" t="s">
        <v>322</v>
      </c>
      <c r="F270" s="40" t="s">
        <v>172</v>
      </c>
      <c r="G270" s="41">
        <v>40</v>
      </c>
      <c r="H270" s="42">
        <v>0</v>
      </c>
      <c r="I270" s="43">
        <f>ROUND(G270*H270,P4)</f>
        <v>0</v>
      </c>
      <c r="J270" s="40" t="s">
        <v>85</v>
      </c>
      <c r="O270" s="44">
        <f>I270*0.21</f>
        <v>0</v>
      </c>
      <c r="P270">
        <v>3</v>
      </c>
    </row>
    <row r="271" ht="30">
      <c r="A271" s="37" t="s">
        <v>64</v>
      </c>
      <c r="B271" s="45"/>
      <c r="C271" s="46"/>
      <c r="D271" s="46"/>
      <c r="E271" s="39" t="s">
        <v>323</v>
      </c>
      <c r="F271" s="46"/>
      <c r="G271" s="46"/>
      <c r="H271" s="46"/>
      <c r="I271" s="46"/>
      <c r="J271" s="47"/>
    </row>
    <row r="272">
      <c r="A272" s="37" t="s">
        <v>66</v>
      </c>
      <c r="B272" s="45"/>
      <c r="C272" s="46"/>
      <c r="D272" s="46"/>
      <c r="E272" s="48" t="s">
        <v>211</v>
      </c>
      <c r="F272" s="46"/>
      <c r="G272" s="46"/>
      <c r="H272" s="46"/>
      <c r="I272" s="46"/>
      <c r="J272" s="47"/>
    </row>
    <row r="273">
      <c r="A273" s="37" t="s">
        <v>66</v>
      </c>
      <c r="B273" s="45"/>
      <c r="C273" s="46"/>
      <c r="D273" s="46"/>
      <c r="E273" s="48" t="s">
        <v>324</v>
      </c>
      <c r="F273" s="46"/>
      <c r="G273" s="46"/>
      <c r="H273" s="46"/>
      <c r="I273" s="46"/>
      <c r="J273" s="47"/>
    </row>
    <row r="274">
      <c r="A274" s="37" t="s">
        <v>59</v>
      </c>
      <c r="B274" s="37">
        <v>55</v>
      </c>
      <c r="C274" s="38" t="s">
        <v>325</v>
      </c>
      <c r="D274" s="37" t="s">
        <v>61</v>
      </c>
      <c r="E274" s="39" t="s">
        <v>326</v>
      </c>
      <c r="F274" s="40" t="s">
        <v>172</v>
      </c>
      <c r="G274" s="41">
        <v>200</v>
      </c>
      <c r="H274" s="42">
        <v>0</v>
      </c>
      <c r="I274" s="43">
        <f>ROUND(G274*H274,P4)</f>
        <v>0</v>
      </c>
      <c r="J274" s="40" t="s">
        <v>85</v>
      </c>
      <c r="O274" s="44">
        <f>I274*0.21</f>
        <v>0</v>
      </c>
      <c r="P274">
        <v>3</v>
      </c>
    </row>
    <row r="275" ht="30">
      <c r="A275" s="37" t="s">
        <v>64</v>
      </c>
      <c r="B275" s="45"/>
      <c r="C275" s="46"/>
      <c r="D275" s="46"/>
      <c r="E275" s="39" t="s">
        <v>323</v>
      </c>
      <c r="F275" s="46"/>
      <c r="G275" s="46"/>
      <c r="H275" s="46"/>
      <c r="I275" s="46"/>
      <c r="J275" s="47"/>
    </row>
    <row r="276">
      <c r="A276" s="37" t="s">
        <v>66</v>
      </c>
      <c r="B276" s="45"/>
      <c r="C276" s="46"/>
      <c r="D276" s="46"/>
      <c r="E276" s="48" t="s">
        <v>211</v>
      </c>
      <c r="F276" s="46"/>
      <c r="G276" s="46"/>
      <c r="H276" s="46"/>
      <c r="I276" s="46"/>
      <c r="J276" s="47"/>
    </row>
    <row r="277">
      <c r="A277" s="37" t="s">
        <v>66</v>
      </c>
      <c r="B277" s="45"/>
      <c r="C277" s="46"/>
      <c r="D277" s="46"/>
      <c r="E277" s="48" t="s">
        <v>327</v>
      </c>
      <c r="F277" s="46"/>
      <c r="G277" s="46"/>
      <c r="H277" s="46"/>
      <c r="I277" s="46"/>
      <c r="J277" s="47"/>
    </row>
    <row r="278">
      <c r="A278" s="31" t="s">
        <v>56</v>
      </c>
      <c r="B278" s="32"/>
      <c r="C278" s="33" t="s">
        <v>328</v>
      </c>
      <c r="D278" s="34"/>
      <c r="E278" s="31" t="s">
        <v>329</v>
      </c>
      <c r="F278" s="34"/>
      <c r="G278" s="34"/>
      <c r="H278" s="34"/>
      <c r="I278" s="35">
        <f>SUMIFS(I279:I282,A279:A282,"P")</f>
        <v>0</v>
      </c>
      <c r="J278" s="36"/>
    </row>
    <row r="279" ht="30">
      <c r="A279" s="37" t="s">
        <v>59</v>
      </c>
      <c r="B279" s="37">
        <v>56</v>
      </c>
      <c r="C279" s="38" t="s">
        <v>330</v>
      </c>
      <c r="D279" s="37" t="s">
        <v>61</v>
      </c>
      <c r="E279" s="39" t="s">
        <v>331</v>
      </c>
      <c r="F279" s="40" t="s">
        <v>172</v>
      </c>
      <c r="G279" s="41">
        <v>20</v>
      </c>
      <c r="H279" s="42">
        <v>0</v>
      </c>
      <c r="I279" s="43">
        <f>ROUND(G279*H279,P4)</f>
        <v>0</v>
      </c>
      <c r="J279" s="40" t="s">
        <v>85</v>
      </c>
      <c r="O279" s="44">
        <f>I279*0.21</f>
        <v>0</v>
      </c>
      <c r="P279">
        <v>3</v>
      </c>
    </row>
    <row r="280" ht="30">
      <c r="A280" s="37" t="s">
        <v>64</v>
      </c>
      <c r="B280" s="45"/>
      <c r="C280" s="46"/>
      <c r="D280" s="46"/>
      <c r="E280" s="39" t="s">
        <v>332</v>
      </c>
      <c r="F280" s="46"/>
      <c r="G280" s="46"/>
      <c r="H280" s="46"/>
      <c r="I280" s="46"/>
      <c r="J280" s="47"/>
    </row>
    <row r="281">
      <c r="A281" s="37" t="s">
        <v>66</v>
      </c>
      <c r="B281" s="45"/>
      <c r="C281" s="46"/>
      <c r="D281" s="46"/>
      <c r="E281" s="48" t="s">
        <v>173</v>
      </c>
      <c r="F281" s="46"/>
      <c r="G281" s="46"/>
      <c r="H281" s="46"/>
      <c r="I281" s="46"/>
      <c r="J281" s="47"/>
    </row>
    <row r="282">
      <c r="A282" s="37" t="s">
        <v>66</v>
      </c>
      <c r="B282" s="45"/>
      <c r="C282" s="46"/>
      <c r="D282" s="46"/>
      <c r="E282" s="48" t="s">
        <v>333</v>
      </c>
      <c r="F282" s="46"/>
      <c r="G282" s="46"/>
      <c r="H282" s="46"/>
      <c r="I282" s="46"/>
      <c r="J282" s="47"/>
    </row>
    <row r="283">
      <c r="A283" s="31" t="s">
        <v>56</v>
      </c>
      <c r="B283" s="32"/>
      <c r="C283" s="33" t="s">
        <v>334</v>
      </c>
      <c r="D283" s="34"/>
      <c r="E283" s="31" t="s">
        <v>335</v>
      </c>
      <c r="F283" s="34"/>
      <c r="G283" s="34"/>
      <c r="H283" s="34"/>
      <c r="I283" s="35">
        <f>SUMIFS(I284:I287,A284:A287,"P")</f>
        <v>0</v>
      </c>
      <c r="J283" s="36"/>
    </row>
    <row r="284">
      <c r="A284" s="37" t="s">
        <v>59</v>
      </c>
      <c r="B284" s="37">
        <v>57</v>
      </c>
      <c r="C284" s="38" t="s">
        <v>336</v>
      </c>
      <c r="D284" s="37" t="s">
        <v>61</v>
      </c>
      <c r="E284" s="39" t="s">
        <v>337</v>
      </c>
      <c r="F284" s="40" t="s">
        <v>116</v>
      </c>
      <c r="G284" s="41">
        <v>8</v>
      </c>
      <c r="H284" s="42">
        <v>0</v>
      </c>
      <c r="I284" s="43">
        <f>ROUND(G284*H284,P4)</f>
        <v>0</v>
      </c>
      <c r="J284" s="37"/>
      <c r="O284" s="44">
        <f>I284*0.21</f>
        <v>0</v>
      </c>
      <c r="P284">
        <v>3</v>
      </c>
    </row>
    <row r="285" ht="75">
      <c r="A285" s="37" t="s">
        <v>64</v>
      </c>
      <c r="B285" s="45"/>
      <c r="C285" s="46"/>
      <c r="D285" s="46"/>
      <c r="E285" s="39" t="s">
        <v>338</v>
      </c>
      <c r="F285" s="46"/>
      <c r="G285" s="46"/>
      <c r="H285" s="46"/>
      <c r="I285" s="46"/>
      <c r="J285" s="47"/>
    </row>
    <row r="286">
      <c r="A286" s="37" t="s">
        <v>66</v>
      </c>
      <c r="B286" s="45"/>
      <c r="C286" s="46"/>
      <c r="D286" s="46"/>
      <c r="E286" s="48" t="s">
        <v>173</v>
      </c>
      <c r="F286" s="46"/>
      <c r="G286" s="46"/>
      <c r="H286" s="46"/>
      <c r="I286" s="46"/>
      <c r="J286" s="47"/>
    </row>
    <row r="287">
      <c r="A287" s="37" t="s">
        <v>66</v>
      </c>
      <c r="B287" s="45"/>
      <c r="C287" s="46"/>
      <c r="D287" s="46"/>
      <c r="E287" s="48" t="s">
        <v>339</v>
      </c>
      <c r="F287" s="46"/>
      <c r="G287" s="46"/>
      <c r="H287" s="46"/>
      <c r="I287" s="46"/>
      <c r="J287" s="47"/>
    </row>
    <row r="288">
      <c r="A288" s="31" t="s">
        <v>56</v>
      </c>
      <c r="B288" s="32"/>
      <c r="C288" s="33" t="s">
        <v>340</v>
      </c>
      <c r="D288" s="34"/>
      <c r="E288" s="31" t="s">
        <v>341</v>
      </c>
      <c r="F288" s="34"/>
      <c r="G288" s="34"/>
      <c r="H288" s="34"/>
      <c r="I288" s="35">
        <f>SUMIFS(I289:I296,A289:A296,"P")</f>
        <v>0</v>
      </c>
      <c r="J288" s="36"/>
    </row>
    <row r="289">
      <c r="A289" s="37" t="s">
        <v>59</v>
      </c>
      <c r="B289" s="37">
        <v>58</v>
      </c>
      <c r="C289" s="38" t="s">
        <v>342</v>
      </c>
      <c r="D289" s="37" t="s">
        <v>61</v>
      </c>
      <c r="E289" s="39" t="s">
        <v>343</v>
      </c>
      <c r="F289" s="40" t="s">
        <v>92</v>
      </c>
      <c r="G289" s="41">
        <v>27</v>
      </c>
      <c r="H289" s="42">
        <v>0</v>
      </c>
      <c r="I289" s="43">
        <f>ROUND(G289*H289,P4)</f>
        <v>0</v>
      </c>
      <c r="J289" s="40" t="s">
        <v>85</v>
      </c>
      <c r="O289" s="44">
        <f>I289*0.21</f>
        <v>0</v>
      </c>
      <c r="P289">
        <v>3</v>
      </c>
    </row>
    <row r="290">
      <c r="A290" s="37" t="s">
        <v>64</v>
      </c>
      <c r="B290" s="45"/>
      <c r="C290" s="46"/>
      <c r="D290" s="46"/>
      <c r="E290" s="39" t="s">
        <v>344</v>
      </c>
      <c r="F290" s="46"/>
      <c r="G290" s="46"/>
      <c r="H290" s="46"/>
      <c r="I290" s="46"/>
      <c r="J290" s="47"/>
    </row>
    <row r="291">
      <c r="A291" s="37" t="s">
        <v>66</v>
      </c>
      <c r="B291" s="45"/>
      <c r="C291" s="46"/>
      <c r="D291" s="46"/>
      <c r="E291" s="48" t="s">
        <v>211</v>
      </c>
      <c r="F291" s="46"/>
      <c r="G291" s="46"/>
      <c r="H291" s="46"/>
      <c r="I291" s="46"/>
      <c r="J291" s="47"/>
    </row>
    <row r="292">
      <c r="A292" s="37" t="s">
        <v>66</v>
      </c>
      <c r="B292" s="45"/>
      <c r="C292" s="46"/>
      <c r="D292" s="46"/>
      <c r="E292" s="48" t="s">
        <v>345</v>
      </c>
      <c r="F292" s="46"/>
      <c r="G292" s="46"/>
      <c r="H292" s="46"/>
      <c r="I292" s="46"/>
      <c r="J292" s="47"/>
    </row>
    <row r="293">
      <c r="A293" s="37" t="s">
        <v>59</v>
      </c>
      <c r="B293" s="37">
        <v>59</v>
      </c>
      <c r="C293" s="38" t="s">
        <v>346</v>
      </c>
      <c r="D293" s="37" t="s">
        <v>61</v>
      </c>
      <c r="E293" s="39" t="s">
        <v>347</v>
      </c>
      <c r="F293" s="40" t="s">
        <v>92</v>
      </c>
      <c r="G293" s="41">
        <v>27</v>
      </c>
      <c r="H293" s="42">
        <v>0</v>
      </c>
      <c r="I293" s="43">
        <f>ROUND(G293*H293,P4)</f>
        <v>0</v>
      </c>
      <c r="J293" s="40" t="s">
        <v>85</v>
      </c>
      <c r="O293" s="44">
        <f>I293*0.21</f>
        <v>0</v>
      </c>
      <c r="P293">
        <v>3</v>
      </c>
    </row>
    <row r="294" ht="30">
      <c r="A294" s="37" t="s">
        <v>64</v>
      </c>
      <c r="B294" s="45"/>
      <c r="C294" s="46"/>
      <c r="D294" s="46"/>
      <c r="E294" s="39" t="s">
        <v>348</v>
      </c>
      <c r="F294" s="46"/>
      <c r="G294" s="46"/>
      <c r="H294" s="46"/>
      <c r="I294" s="46"/>
      <c r="J294" s="47"/>
    </row>
    <row r="295">
      <c r="A295" s="37" t="s">
        <v>66</v>
      </c>
      <c r="B295" s="45"/>
      <c r="C295" s="46"/>
      <c r="D295" s="46"/>
      <c r="E295" s="48" t="s">
        <v>94</v>
      </c>
      <c r="F295" s="46"/>
      <c r="G295" s="46"/>
      <c r="H295" s="46"/>
      <c r="I295" s="46"/>
      <c r="J295" s="47"/>
    </row>
    <row r="296" ht="30">
      <c r="A296" s="37" t="s">
        <v>66</v>
      </c>
      <c r="B296" s="45"/>
      <c r="C296" s="46"/>
      <c r="D296" s="46"/>
      <c r="E296" s="48" t="s">
        <v>349</v>
      </c>
      <c r="F296" s="46"/>
      <c r="G296" s="46"/>
      <c r="H296" s="46"/>
      <c r="I296" s="46"/>
      <c r="J296" s="47"/>
    </row>
    <row r="297">
      <c r="A297" s="31" t="s">
        <v>56</v>
      </c>
      <c r="B297" s="32"/>
      <c r="C297" s="33" t="s">
        <v>350</v>
      </c>
      <c r="D297" s="34"/>
      <c r="E297" s="31" t="s">
        <v>351</v>
      </c>
      <c r="F297" s="34"/>
      <c r="G297" s="34"/>
      <c r="H297" s="34"/>
      <c r="I297" s="35">
        <f>SUMIFS(I298:I346,A298:A346,"P")</f>
        <v>0</v>
      </c>
      <c r="J297" s="36"/>
    </row>
    <row r="298" ht="30">
      <c r="A298" s="37" t="s">
        <v>59</v>
      </c>
      <c r="B298" s="37">
        <v>60</v>
      </c>
      <c r="C298" s="38" t="s">
        <v>352</v>
      </c>
      <c r="D298" s="37" t="s">
        <v>61</v>
      </c>
      <c r="E298" s="39" t="s">
        <v>353</v>
      </c>
      <c r="F298" s="40" t="s">
        <v>116</v>
      </c>
      <c r="G298" s="41">
        <v>668</v>
      </c>
      <c r="H298" s="42">
        <v>0</v>
      </c>
      <c r="I298" s="43">
        <f>ROUND(G298*H298,P4)</f>
        <v>0</v>
      </c>
      <c r="J298" s="40" t="s">
        <v>85</v>
      </c>
      <c r="O298" s="44">
        <f>I298*0.21</f>
        <v>0</v>
      </c>
      <c r="P298">
        <v>3</v>
      </c>
    </row>
    <row r="299">
      <c r="A299" s="37" t="s">
        <v>64</v>
      </c>
      <c r="B299" s="45"/>
      <c r="C299" s="46"/>
      <c r="D299" s="46"/>
      <c r="E299" s="49" t="s">
        <v>61</v>
      </c>
      <c r="F299" s="46"/>
      <c r="G299" s="46"/>
      <c r="H299" s="46"/>
      <c r="I299" s="46"/>
      <c r="J299" s="47"/>
    </row>
    <row r="300">
      <c r="A300" s="37" t="s">
        <v>66</v>
      </c>
      <c r="B300" s="45"/>
      <c r="C300" s="46"/>
      <c r="D300" s="46"/>
      <c r="E300" s="48" t="s">
        <v>211</v>
      </c>
      <c r="F300" s="46"/>
      <c r="G300" s="46"/>
      <c r="H300" s="46"/>
      <c r="I300" s="46"/>
      <c r="J300" s="47"/>
    </row>
    <row r="301" ht="30">
      <c r="A301" s="37" t="s">
        <v>66</v>
      </c>
      <c r="B301" s="45"/>
      <c r="C301" s="46"/>
      <c r="D301" s="46"/>
      <c r="E301" s="48" t="s">
        <v>354</v>
      </c>
      <c r="F301" s="46"/>
      <c r="G301" s="46"/>
      <c r="H301" s="46"/>
      <c r="I301" s="46"/>
      <c r="J301" s="47"/>
    </row>
    <row r="302" ht="30">
      <c r="A302" s="37" t="s">
        <v>59</v>
      </c>
      <c r="B302" s="37">
        <v>61</v>
      </c>
      <c r="C302" s="38" t="s">
        <v>355</v>
      </c>
      <c r="D302" s="37" t="s">
        <v>61</v>
      </c>
      <c r="E302" s="39" t="s">
        <v>356</v>
      </c>
      <c r="F302" s="40" t="s">
        <v>116</v>
      </c>
      <c r="G302" s="41">
        <v>84</v>
      </c>
      <c r="H302" s="42">
        <v>0</v>
      </c>
      <c r="I302" s="43">
        <f>ROUND(G302*H302,P4)</f>
        <v>0</v>
      </c>
      <c r="J302" s="40" t="s">
        <v>85</v>
      </c>
      <c r="O302" s="44">
        <f>I302*0.21</f>
        <v>0</v>
      </c>
      <c r="P302">
        <v>3</v>
      </c>
    </row>
    <row r="303">
      <c r="A303" s="37" t="s">
        <v>64</v>
      </c>
      <c r="B303" s="45"/>
      <c r="C303" s="46"/>
      <c r="D303" s="46"/>
      <c r="E303" s="49" t="s">
        <v>61</v>
      </c>
      <c r="F303" s="46"/>
      <c r="G303" s="46"/>
      <c r="H303" s="46"/>
      <c r="I303" s="46"/>
      <c r="J303" s="47"/>
    </row>
    <row r="304">
      <c r="A304" s="37" t="s">
        <v>66</v>
      </c>
      <c r="B304" s="45"/>
      <c r="C304" s="46"/>
      <c r="D304" s="46"/>
      <c r="E304" s="48" t="s">
        <v>211</v>
      </c>
      <c r="F304" s="46"/>
      <c r="G304" s="46"/>
      <c r="H304" s="46"/>
      <c r="I304" s="46"/>
      <c r="J304" s="47"/>
    </row>
    <row r="305" ht="30">
      <c r="A305" s="37" t="s">
        <v>66</v>
      </c>
      <c r="B305" s="45"/>
      <c r="C305" s="46"/>
      <c r="D305" s="46"/>
      <c r="E305" s="48" t="s">
        <v>357</v>
      </c>
      <c r="F305" s="46"/>
      <c r="G305" s="46"/>
      <c r="H305" s="46"/>
      <c r="I305" s="46"/>
      <c r="J305" s="47"/>
    </row>
    <row r="306">
      <c r="A306" s="37" t="s">
        <v>59</v>
      </c>
      <c r="B306" s="37">
        <v>62</v>
      </c>
      <c r="C306" s="38" t="s">
        <v>358</v>
      </c>
      <c r="D306" s="37" t="s">
        <v>61</v>
      </c>
      <c r="E306" s="39" t="s">
        <v>359</v>
      </c>
      <c r="F306" s="40" t="s">
        <v>92</v>
      </c>
      <c r="G306" s="41">
        <v>300</v>
      </c>
      <c r="H306" s="42">
        <v>0</v>
      </c>
      <c r="I306" s="43">
        <f>ROUND(G306*H306,P4)</f>
        <v>0</v>
      </c>
      <c r="J306" s="40" t="s">
        <v>85</v>
      </c>
      <c r="O306" s="44">
        <f>I306*0.21</f>
        <v>0</v>
      </c>
      <c r="P306">
        <v>3</v>
      </c>
    </row>
    <row r="307">
      <c r="A307" s="37" t="s">
        <v>64</v>
      </c>
      <c r="B307" s="45"/>
      <c r="C307" s="46"/>
      <c r="D307" s="46"/>
      <c r="E307" s="39" t="s">
        <v>360</v>
      </c>
      <c r="F307" s="46"/>
      <c r="G307" s="46"/>
      <c r="H307" s="46"/>
      <c r="I307" s="46"/>
      <c r="J307" s="47"/>
    </row>
    <row r="308">
      <c r="A308" s="37" t="s">
        <v>66</v>
      </c>
      <c r="B308" s="45"/>
      <c r="C308" s="46"/>
      <c r="D308" s="46"/>
      <c r="E308" s="48" t="s">
        <v>185</v>
      </c>
      <c r="F308" s="46"/>
      <c r="G308" s="46"/>
      <c r="H308" s="46"/>
      <c r="I308" s="46"/>
      <c r="J308" s="47"/>
    </row>
    <row r="309">
      <c r="A309" s="37" t="s">
        <v>66</v>
      </c>
      <c r="B309" s="45"/>
      <c r="C309" s="46"/>
      <c r="D309" s="46"/>
      <c r="E309" s="48" t="s">
        <v>361</v>
      </c>
      <c r="F309" s="46"/>
      <c r="G309" s="46"/>
      <c r="H309" s="46"/>
      <c r="I309" s="46"/>
      <c r="J309" s="47"/>
    </row>
    <row r="310">
      <c r="A310" s="37" t="s">
        <v>59</v>
      </c>
      <c r="B310" s="37">
        <v>63</v>
      </c>
      <c r="C310" s="38" t="s">
        <v>362</v>
      </c>
      <c r="D310" s="37" t="s">
        <v>61</v>
      </c>
      <c r="E310" s="39" t="s">
        <v>363</v>
      </c>
      <c r="F310" s="40" t="s">
        <v>92</v>
      </c>
      <c r="G310" s="41">
        <v>30</v>
      </c>
      <c r="H310" s="42">
        <v>0</v>
      </c>
      <c r="I310" s="43">
        <f>ROUND(G310*H310,P4)</f>
        <v>0</v>
      </c>
      <c r="J310" s="40" t="s">
        <v>85</v>
      </c>
      <c r="O310" s="44">
        <f>I310*0.21</f>
        <v>0</v>
      </c>
      <c r="P310">
        <v>3</v>
      </c>
    </row>
    <row r="311">
      <c r="A311" s="37" t="s">
        <v>64</v>
      </c>
      <c r="B311" s="45"/>
      <c r="C311" s="46"/>
      <c r="D311" s="46"/>
      <c r="E311" s="49" t="s">
        <v>61</v>
      </c>
      <c r="F311" s="46"/>
      <c r="G311" s="46"/>
      <c r="H311" s="46"/>
      <c r="I311" s="46"/>
      <c r="J311" s="47"/>
    </row>
    <row r="312">
      <c r="A312" s="37" t="s">
        <v>66</v>
      </c>
      <c r="B312" s="45"/>
      <c r="C312" s="46"/>
      <c r="D312" s="46"/>
      <c r="E312" s="48" t="s">
        <v>364</v>
      </c>
      <c r="F312" s="46"/>
      <c r="G312" s="46"/>
      <c r="H312" s="46"/>
      <c r="I312" s="46"/>
      <c r="J312" s="47"/>
    </row>
    <row r="313">
      <c r="A313" s="37" t="s">
        <v>66</v>
      </c>
      <c r="B313" s="45"/>
      <c r="C313" s="46"/>
      <c r="D313" s="46"/>
      <c r="E313" s="48" t="s">
        <v>365</v>
      </c>
      <c r="F313" s="46"/>
      <c r="G313" s="46"/>
      <c r="H313" s="46"/>
      <c r="I313" s="46"/>
      <c r="J313" s="47"/>
    </row>
    <row r="314">
      <c r="A314" s="37" t="s">
        <v>66</v>
      </c>
      <c r="B314" s="45"/>
      <c r="C314" s="46"/>
      <c r="D314" s="46"/>
      <c r="E314" s="48" t="s">
        <v>366</v>
      </c>
      <c r="F314" s="46"/>
      <c r="G314" s="46"/>
      <c r="H314" s="46"/>
      <c r="I314" s="46"/>
      <c r="J314" s="47"/>
    </row>
    <row r="315">
      <c r="A315" s="37" t="s">
        <v>59</v>
      </c>
      <c r="B315" s="37">
        <v>64</v>
      </c>
      <c r="C315" s="38" t="s">
        <v>367</v>
      </c>
      <c r="D315" s="37" t="s">
        <v>61</v>
      </c>
      <c r="E315" s="39" t="s">
        <v>368</v>
      </c>
      <c r="F315" s="40" t="s">
        <v>116</v>
      </c>
      <c r="G315" s="41">
        <v>890</v>
      </c>
      <c r="H315" s="42">
        <v>0</v>
      </c>
      <c r="I315" s="43">
        <f>ROUND(G315*H315,P4)</f>
        <v>0</v>
      </c>
      <c r="J315" s="40" t="s">
        <v>85</v>
      </c>
      <c r="O315" s="44">
        <f>I315*0.21</f>
        <v>0</v>
      </c>
      <c r="P315">
        <v>3</v>
      </c>
    </row>
    <row r="316">
      <c r="A316" s="37" t="s">
        <v>64</v>
      </c>
      <c r="B316" s="45"/>
      <c r="C316" s="46"/>
      <c r="D316" s="46"/>
      <c r="E316" s="49" t="s">
        <v>61</v>
      </c>
      <c r="F316" s="46"/>
      <c r="G316" s="46"/>
      <c r="H316" s="46"/>
      <c r="I316" s="46"/>
      <c r="J316" s="47"/>
    </row>
    <row r="317">
      <c r="A317" s="37" t="s">
        <v>66</v>
      </c>
      <c r="B317" s="45"/>
      <c r="C317" s="46"/>
      <c r="D317" s="46"/>
      <c r="E317" s="48" t="s">
        <v>211</v>
      </c>
      <c r="F317" s="46"/>
      <c r="G317" s="46"/>
      <c r="H317" s="46"/>
      <c r="I317" s="46"/>
      <c r="J317" s="47"/>
    </row>
    <row r="318" ht="30">
      <c r="A318" s="37" t="s">
        <v>66</v>
      </c>
      <c r="B318" s="45"/>
      <c r="C318" s="46"/>
      <c r="D318" s="46"/>
      <c r="E318" s="48" t="s">
        <v>369</v>
      </c>
      <c r="F318" s="46"/>
      <c r="G318" s="46"/>
      <c r="H318" s="46"/>
      <c r="I318" s="46"/>
      <c r="J318" s="47"/>
    </row>
    <row r="319" ht="30">
      <c r="A319" s="37" t="s">
        <v>59</v>
      </c>
      <c r="B319" s="37">
        <v>65</v>
      </c>
      <c r="C319" s="38" t="s">
        <v>370</v>
      </c>
      <c r="D319" s="37" t="s">
        <v>61</v>
      </c>
      <c r="E319" s="39" t="s">
        <v>371</v>
      </c>
      <c r="F319" s="40" t="s">
        <v>116</v>
      </c>
      <c r="G319" s="41">
        <v>480</v>
      </c>
      <c r="H319" s="42">
        <v>0</v>
      </c>
      <c r="I319" s="43">
        <f>ROUND(G319*H319,P4)</f>
        <v>0</v>
      </c>
      <c r="J319" s="40" t="s">
        <v>85</v>
      </c>
      <c r="O319" s="44">
        <f>I319*0.21</f>
        <v>0</v>
      </c>
      <c r="P319">
        <v>3</v>
      </c>
    </row>
    <row r="320">
      <c r="A320" s="37" t="s">
        <v>64</v>
      </c>
      <c r="B320" s="45"/>
      <c r="C320" s="46"/>
      <c r="D320" s="46"/>
      <c r="E320" s="49" t="s">
        <v>61</v>
      </c>
      <c r="F320" s="46"/>
      <c r="G320" s="46"/>
      <c r="H320" s="46"/>
      <c r="I320" s="46"/>
      <c r="J320" s="47"/>
    </row>
    <row r="321">
      <c r="A321" s="37" t="s">
        <v>66</v>
      </c>
      <c r="B321" s="45"/>
      <c r="C321" s="46"/>
      <c r="D321" s="46"/>
      <c r="E321" s="48" t="s">
        <v>211</v>
      </c>
      <c r="F321" s="46"/>
      <c r="G321" s="46"/>
      <c r="H321" s="46"/>
      <c r="I321" s="46"/>
      <c r="J321" s="47"/>
    </row>
    <row r="322" ht="30">
      <c r="A322" s="37" t="s">
        <v>66</v>
      </c>
      <c r="B322" s="45"/>
      <c r="C322" s="46"/>
      <c r="D322" s="46"/>
      <c r="E322" s="48" t="s">
        <v>372</v>
      </c>
      <c r="F322" s="46"/>
      <c r="G322" s="46"/>
      <c r="H322" s="46"/>
      <c r="I322" s="46"/>
      <c r="J322" s="47"/>
    </row>
    <row r="323">
      <c r="A323" s="37" t="s">
        <v>59</v>
      </c>
      <c r="B323" s="37">
        <v>66</v>
      </c>
      <c r="C323" s="38" t="s">
        <v>373</v>
      </c>
      <c r="D323" s="37" t="s">
        <v>61</v>
      </c>
      <c r="E323" s="39" t="s">
        <v>374</v>
      </c>
      <c r="F323" s="40" t="s">
        <v>116</v>
      </c>
      <c r="G323" s="41">
        <v>195</v>
      </c>
      <c r="H323" s="42">
        <v>0</v>
      </c>
      <c r="I323" s="43">
        <f>ROUND(G323*H323,P4)</f>
        <v>0</v>
      </c>
      <c r="J323" s="40" t="s">
        <v>85</v>
      </c>
      <c r="O323" s="44">
        <f>I323*0.21</f>
        <v>0</v>
      </c>
      <c r="P323">
        <v>3</v>
      </c>
    </row>
    <row r="324" ht="45">
      <c r="A324" s="37" t="s">
        <v>64</v>
      </c>
      <c r="B324" s="45"/>
      <c r="C324" s="46"/>
      <c r="D324" s="46"/>
      <c r="E324" s="39" t="s">
        <v>134</v>
      </c>
      <c r="F324" s="46"/>
      <c r="G324" s="46"/>
      <c r="H324" s="46"/>
      <c r="I324" s="46"/>
      <c r="J324" s="47"/>
    </row>
    <row r="325">
      <c r="A325" s="37" t="s">
        <v>66</v>
      </c>
      <c r="B325" s="45"/>
      <c r="C325" s="46"/>
      <c r="D325" s="46"/>
      <c r="E325" s="48" t="s">
        <v>135</v>
      </c>
      <c r="F325" s="46"/>
      <c r="G325" s="46"/>
      <c r="H325" s="46"/>
      <c r="I325" s="46"/>
      <c r="J325" s="47"/>
    </row>
    <row r="326" ht="30">
      <c r="A326" s="37" t="s">
        <v>66</v>
      </c>
      <c r="B326" s="45"/>
      <c r="C326" s="46"/>
      <c r="D326" s="46"/>
      <c r="E326" s="48" t="s">
        <v>375</v>
      </c>
      <c r="F326" s="46"/>
      <c r="G326" s="46"/>
      <c r="H326" s="46"/>
      <c r="I326" s="46"/>
      <c r="J326" s="47"/>
    </row>
    <row r="327">
      <c r="A327" s="37" t="s">
        <v>59</v>
      </c>
      <c r="B327" s="37">
        <v>67</v>
      </c>
      <c r="C327" s="38" t="s">
        <v>376</v>
      </c>
      <c r="D327" s="37" t="s">
        <v>61</v>
      </c>
      <c r="E327" s="39" t="s">
        <v>377</v>
      </c>
      <c r="F327" s="40" t="s">
        <v>116</v>
      </c>
      <c r="G327" s="41">
        <v>195</v>
      </c>
      <c r="H327" s="42">
        <v>0</v>
      </c>
      <c r="I327" s="43">
        <f>ROUND(G327*H327,P4)</f>
        <v>0</v>
      </c>
      <c r="J327" s="40" t="s">
        <v>85</v>
      </c>
      <c r="O327" s="44">
        <f>I327*0.21</f>
        <v>0</v>
      </c>
      <c r="P327">
        <v>3</v>
      </c>
    </row>
    <row r="328" ht="45">
      <c r="A328" s="37" t="s">
        <v>64</v>
      </c>
      <c r="B328" s="45"/>
      <c r="C328" s="46"/>
      <c r="D328" s="46"/>
      <c r="E328" s="39" t="s">
        <v>134</v>
      </c>
      <c r="F328" s="46"/>
      <c r="G328" s="46"/>
      <c r="H328" s="46"/>
      <c r="I328" s="46"/>
      <c r="J328" s="47"/>
    </row>
    <row r="329">
      <c r="A329" s="37" t="s">
        <v>66</v>
      </c>
      <c r="B329" s="45"/>
      <c r="C329" s="46"/>
      <c r="D329" s="46"/>
      <c r="E329" s="48" t="s">
        <v>135</v>
      </c>
      <c r="F329" s="46"/>
      <c r="G329" s="46"/>
      <c r="H329" s="46"/>
      <c r="I329" s="46"/>
      <c r="J329" s="47"/>
    </row>
    <row r="330" ht="30">
      <c r="A330" s="37" t="s">
        <v>66</v>
      </c>
      <c r="B330" s="45"/>
      <c r="C330" s="46"/>
      <c r="D330" s="46"/>
      <c r="E330" s="48" t="s">
        <v>378</v>
      </c>
      <c r="F330" s="46"/>
      <c r="G330" s="46"/>
      <c r="H330" s="46"/>
      <c r="I330" s="46"/>
      <c r="J330" s="47"/>
    </row>
    <row r="331" ht="30">
      <c r="A331" s="37" t="s">
        <v>59</v>
      </c>
      <c r="B331" s="37">
        <v>68</v>
      </c>
      <c r="C331" s="38" t="s">
        <v>379</v>
      </c>
      <c r="D331" s="37" t="s">
        <v>61</v>
      </c>
      <c r="E331" s="39" t="s">
        <v>380</v>
      </c>
      <c r="F331" s="40" t="s">
        <v>172</v>
      </c>
      <c r="G331" s="41">
        <v>100</v>
      </c>
      <c r="H331" s="42">
        <v>0</v>
      </c>
      <c r="I331" s="43">
        <f>ROUND(G331*H331,P4)</f>
        <v>0</v>
      </c>
      <c r="J331" s="40" t="s">
        <v>85</v>
      </c>
      <c r="O331" s="44">
        <f>I331*0.21</f>
        <v>0</v>
      </c>
      <c r="P331">
        <v>3</v>
      </c>
    </row>
    <row r="332">
      <c r="A332" s="37" t="s">
        <v>64</v>
      </c>
      <c r="B332" s="45"/>
      <c r="C332" s="46"/>
      <c r="D332" s="46"/>
      <c r="E332" s="49" t="s">
        <v>61</v>
      </c>
      <c r="F332" s="46"/>
      <c r="G332" s="46"/>
      <c r="H332" s="46"/>
      <c r="I332" s="46"/>
      <c r="J332" s="47"/>
    </row>
    <row r="333">
      <c r="A333" s="37" t="s">
        <v>66</v>
      </c>
      <c r="B333" s="45"/>
      <c r="C333" s="46"/>
      <c r="D333" s="46"/>
      <c r="E333" s="48" t="s">
        <v>211</v>
      </c>
      <c r="F333" s="46"/>
      <c r="G333" s="46"/>
      <c r="H333" s="46"/>
      <c r="I333" s="46"/>
      <c r="J333" s="47"/>
    </row>
    <row r="334" ht="30">
      <c r="A334" s="37" t="s">
        <v>66</v>
      </c>
      <c r="B334" s="45"/>
      <c r="C334" s="46"/>
      <c r="D334" s="46"/>
      <c r="E334" s="48" t="s">
        <v>381</v>
      </c>
      <c r="F334" s="46"/>
      <c r="G334" s="46"/>
      <c r="H334" s="46"/>
      <c r="I334" s="46"/>
      <c r="J334" s="47"/>
    </row>
    <row r="335">
      <c r="A335" s="37" t="s">
        <v>59</v>
      </c>
      <c r="B335" s="37">
        <v>69</v>
      </c>
      <c r="C335" s="38" t="s">
        <v>382</v>
      </c>
      <c r="D335" s="37" t="s">
        <v>61</v>
      </c>
      <c r="E335" s="39" t="s">
        <v>383</v>
      </c>
      <c r="F335" s="40" t="s">
        <v>101</v>
      </c>
      <c r="G335" s="41">
        <v>20</v>
      </c>
      <c r="H335" s="42">
        <v>0</v>
      </c>
      <c r="I335" s="43">
        <f>ROUND(G335*H335,P4)</f>
        <v>0</v>
      </c>
      <c r="J335" s="40" t="s">
        <v>85</v>
      </c>
      <c r="O335" s="44">
        <f>I335*0.21</f>
        <v>0</v>
      </c>
      <c r="P335">
        <v>3</v>
      </c>
    </row>
    <row r="336">
      <c r="A336" s="37" t="s">
        <v>64</v>
      </c>
      <c r="B336" s="45"/>
      <c r="C336" s="46"/>
      <c r="D336" s="46"/>
      <c r="E336" s="39" t="s">
        <v>106</v>
      </c>
      <c r="F336" s="46"/>
      <c r="G336" s="46"/>
      <c r="H336" s="46"/>
      <c r="I336" s="46"/>
      <c r="J336" s="47"/>
    </row>
    <row r="337">
      <c r="A337" s="37" t="s">
        <v>66</v>
      </c>
      <c r="B337" s="45"/>
      <c r="C337" s="46"/>
      <c r="D337" s="46"/>
      <c r="E337" s="48" t="s">
        <v>94</v>
      </c>
      <c r="F337" s="46"/>
      <c r="G337" s="46"/>
      <c r="H337" s="46"/>
      <c r="I337" s="46"/>
      <c r="J337" s="47"/>
    </row>
    <row r="338" ht="30">
      <c r="A338" s="37" t="s">
        <v>66</v>
      </c>
      <c r="B338" s="45"/>
      <c r="C338" s="46"/>
      <c r="D338" s="46"/>
      <c r="E338" s="48" t="s">
        <v>384</v>
      </c>
      <c r="F338" s="46"/>
      <c r="G338" s="46"/>
      <c r="H338" s="46"/>
      <c r="I338" s="46"/>
      <c r="J338" s="47"/>
    </row>
    <row r="339">
      <c r="A339" s="37" t="s">
        <v>59</v>
      </c>
      <c r="B339" s="37">
        <v>70</v>
      </c>
      <c r="C339" s="38" t="s">
        <v>385</v>
      </c>
      <c r="D339" s="37" t="s">
        <v>61</v>
      </c>
      <c r="E339" s="39" t="s">
        <v>386</v>
      </c>
      <c r="F339" s="40" t="s">
        <v>63</v>
      </c>
      <c r="G339" s="41">
        <v>0.45000000000000001</v>
      </c>
      <c r="H339" s="42">
        <v>0</v>
      </c>
      <c r="I339" s="43">
        <f>ROUND(G339*H339,P4)</f>
        <v>0</v>
      </c>
      <c r="J339" s="40" t="s">
        <v>85</v>
      </c>
      <c r="O339" s="44">
        <f>I339*0.21</f>
        <v>0</v>
      </c>
      <c r="P339">
        <v>3</v>
      </c>
    </row>
    <row r="340" ht="30">
      <c r="A340" s="37" t="s">
        <v>64</v>
      </c>
      <c r="B340" s="45"/>
      <c r="C340" s="46"/>
      <c r="D340" s="46"/>
      <c r="E340" s="39" t="s">
        <v>387</v>
      </c>
      <c r="F340" s="46"/>
      <c r="G340" s="46"/>
      <c r="H340" s="46"/>
      <c r="I340" s="46"/>
      <c r="J340" s="47"/>
    </row>
    <row r="341">
      <c r="A341" s="37" t="s">
        <v>66</v>
      </c>
      <c r="B341" s="45"/>
      <c r="C341" s="46"/>
      <c r="D341" s="46"/>
      <c r="E341" s="48" t="s">
        <v>94</v>
      </c>
      <c r="F341" s="46"/>
      <c r="G341" s="46"/>
      <c r="H341" s="46"/>
      <c r="I341" s="46"/>
      <c r="J341" s="47"/>
    </row>
    <row r="342" ht="30">
      <c r="A342" s="37" t="s">
        <v>66</v>
      </c>
      <c r="B342" s="45"/>
      <c r="C342" s="46"/>
      <c r="D342" s="46"/>
      <c r="E342" s="48" t="s">
        <v>388</v>
      </c>
      <c r="F342" s="46"/>
      <c r="G342" s="46"/>
      <c r="H342" s="46"/>
      <c r="I342" s="46"/>
      <c r="J342" s="47"/>
    </row>
    <row r="343">
      <c r="A343" s="37" t="s">
        <v>59</v>
      </c>
      <c r="B343" s="37">
        <v>71</v>
      </c>
      <c r="C343" s="38" t="s">
        <v>389</v>
      </c>
      <c r="D343" s="37" t="s">
        <v>61</v>
      </c>
      <c r="E343" s="39" t="s">
        <v>390</v>
      </c>
      <c r="F343" s="40" t="s">
        <v>116</v>
      </c>
      <c r="G343" s="41">
        <v>10</v>
      </c>
      <c r="H343" s="42">
        <v>0</v>
      </c>
      <c r="I343" s="43">
        <f>ROUND(G343*H343,P4)</f>
        <v>0</v>
      </c>
      <c r="J343" s="40" t="s">
        <v>85</v>
      </c>
      <c r="O343" s="44">
        <f>I343*0.21</f>
        <v>0</v>
      </c>
      <c r="P343">
        <v>3</v>
      </c>
    </row>
    <row r="344">
      <c r="A344" s="37" t="s">
        <v>64</v>
      </c>
      <c r="B344" s="45"/>
      <c r="C344" s="46"/>
      <c r="D344" s="46"/>
      <c r="E344" s="39" t="s">
        <v>106</v>
      </c>
      <c r="F344" s="46"/>
      <c r="G344" s="46"/>
      <c r="H344" s="46"/>
      <c r="I344" s="46"/>
      <c r="J344" s="47"/>
    </row>
    <row r="345">
      <c r="A345" s="37" t="s">
        <v>66</v>
      </c>
      <c r="B345" s="45"/>
      <c r="C345" s="46"/>
      <c r="D345" s="46"/>
      <c r="E345" s="48" t="s">
        <v>94</v>
      </c>
      <c r="F345" s="46"/>
      <c r="G345" s="46"/>
      <c r="H345" s="46"/>
      <c r="I345" s="46"/>
      <c r="J345" s="47"/>
    </row>
    <row r="346" ht="30">
      <c r="A346" s="37" t="s">
        <v>66</v>
      </c>
      <c r="B346" s="50"/>
      <c r="C346" s="51"/>
      <c r="D346" s="51"/>
      <c r="E346" s="48" t="s">
        <v>391</v>
      </c>
      <c r="F346" s="51"/>
      <c r="G346" s="51"/>
      <c r="H346" s="51"/>
      <c r="I346" s="51"/>
      <c r="J346" s="52"/>
    </row>
  </sheetData>
  <sheetProtection sheet="1" objects="1" scenarios="1" spinCount="100000" saltValue="6Xtt1HOkbFWl+Lzz7+KYRfryTbeINFOTodZAJMqRwEchkfwTSaO8HZgrA6NwJ4IZXKQsLpJvuBXIGWvaBGtn1A==" hashValue="AWL8IvjwXhZHhb8/zMV7i1TGGdY5DXMOV8yjuLqebCU2GBZdqgfJsRfHHGf/6ELSzx9TLFwNWF3uhFN16y9rEw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392</v>
      </c>
      <c r="I3" s="25">
        <f>SUMIFS(I9:I75,A9:A75,"SD")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392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SUMIFS(I10:I11,A10:A11,"P")</f>
        <v>0</v>
      </c>
      <c r="J9" s="36"/>
    </row>
    <row r="10">
      <c r="A10" s="37" t="s">
        <v>59</v>
      </c>
      <c r="B10" s="37">
        <v>1</v>
      </c>
      <c r="C10" s="38" t="s">
        <v>393</v>
      </c>
      <c r="D10" s="37" t="s">
        <v>61</v>
      </c>
      <c r="E10" s="39" t="s">
        <v>394</v>
      </c>
      <c r="F10" s="40" t="s">
        <v>395</v>
      </c>
      <c r="G10" s="41">
        <v>1</v>
      </c>
      <c r="H10" s="42">
        <v>0</v>
      </c>
      <c r="I10" s="43">
        <f>ROUND(G10*H10,P4)</f>
        <v>0</v>
      </c>
      <c r="J10" s="40" t="s">
        <v>85</v>
      </c>
      <c r="O10" s="44">
        <f>I10*0.21</f>
        <v>0</v>
      </c>
      <c r="P10">
        <v>3</v>
      </c>
    </row>
    <row r="11" ht="75">
      <c r="A11" s="37" t="s">
        <v>64</v>
      </c>
      <c r="B11" s="45"/>
      <c r="C11" s="46"/>
      <c r="D11" s="46"/>
      <c r="E11" s="39" t="s">
        <v>396</v>
      </c>
      <c r="F11" s="46"/>
      <c r="G11" s="46"/>
      <c r="H11" s="46"/>
      <c r="I11" s="46"/>
      <c r="J11" s="47"/>
    </row>
    <row r="12">
      <c r="A12" s="31" t="s">
        <v>56</v>
      </c>
      <c r="B12" s="32"/>
      <c r="C12" s="33" t="s">
        <v>350</v>
      </c>
      <c r="D12" s="34"/>
      <c r="E12" s="31" t="s">
        <v>351</v>
      </c>
      <c r="F12" s="34"/>
      <c r="G12" s="34"/>
      <c r="H12" s="34"/>
      <c r="I12" s="35">
        <f>SUMIFS(I13:I75,A13:A75,"P")</f>
        <v>0</v>
      </c>
      <c r="J12" s="36"/>
    </row>
    <row r="13">
      <c r="A13" s="37" t="s">
        <v>59</v>
      </c>
      <c r="B13" s="37">
        <v>2</v>
      </c>
      <c r="C13" s="38" t="s">
        <v>397</v>
      </c>
      <c r="D13" s="37" t="s">
        <v>61</v>
      </c>
      <c r="E13" s="39" t="s">
        <v>398</v>
      </c>
      <c r="F13" s="40" t="s">
        <v>92</v>
      </c>
      <c r="G13" s="41">
        <v>8</v>
      </c>
      <c r="H13" s="42">
        <v>0</v>
      </c>
      <c r="I13" s="43">
        <f>ROUND(G13*H13,P4)</f>
        <v>0</v>
      </c>
      <c r="J13" s="40" t="s">
        <v>85</v>
      </c>
      <c r="O13" s="44">
        <f>I13*0.21</f>
        <v>0</v>
      </c>
      <c r="P13">
        <v>3</v>
      </c>
    </row>
    <row r="14" ht="30">
      <c r="A14" s="37" t="s">
        <v>64</v>
      </c>
      <c r="B14" s="45"/>
      <c r="C14" s="46"/>
      <c r="D14" s="46"/>
      <c r="E14" s="39" t="s">
        <v>399</v>
      </c>
      <c r="F14" s="46"/>
      <c r="G14" s="46"/>
      <c r="H14" s="46"/>
      <c r="I14" s="46"/>
      <c r="J14" s="47"/>
    </row>
    <row r="15">
      <c r="A15" s="37" t="s">
        <v>66</v>
      </c>
      <c r="B15" s="45"/>
      <c r="C15" s="46"/>
      <c r="D15" s="46"/>
      <c r="E15" s="48" t="s">
        <v>400</v>
      </c>
      <c r="F15" s="46"/>
      <c r="G15" s="46"/>
      <c r="H15" s="46"/>
      <c r="I15" s="46"/>
      <c r="J15" s="47"/>
    </row>
    <row r="16">
      <c r="A16" s="37" t="s">
        <v>59</v>
      </c>
      <c r="B16" s="37">
        <v>3</v>
      </c>
      <c r="C16" s="38" t="s">
        <v>401</v>
      </c>
      <c r="D16" s="37" t="s">
        <v>61</v>
      </c>
      <c r="E16" s="39" t="s">
        <v>402</v>
      </c>
      <c r="F16" s="40" t="s">
        <v>92</v>
      </c>
      <c r="G16" s="41">
        <v>8</v>
      </c>
      <c r="H16" s="42">
        <v>0</v>
      </c>
      <c r="I16" s="43">
        <f>ROUND(G16*H16,P4)</f>
        <v>0</v>
      </c>
      <c r="J16" s="40" t="s">
        <v>85</v>
      </c>
      <c r="O16" s="44">
        <f>I16*0.21</f>
        <v>0</v>
      </c>
      <c r="P16">
        <v>3</v>
      </c>
    </row>
    <row r="17" ht="30">
      <c r="A17" s="37" t="s">
        <v>64</v>
      </c>
      <c r="B17" s="45"/>
      <c r="C17" s="46"/>
      <c r="D17" s="46"/>
      <c r="E17" s="39" t="s">
        <v>403</v>
      </c>
      <c r="F17" s="46"/>
      <c r="G17" s="46"/>
      <c r="H17" s="46"/>
      <c r="I17" s="46"/>
      <c r="J17" s="47"/>
    </row>
    <row r="18">
      <c r="A18" s="37" t="s">
        <v>66</v>
      </c>
      <c r="B18" s="45"/>
      <c r="C18" s="46"/>
      <c r="D18" s="46"/>
      <c r="E18" s="48" t="s">
        <v>400</v>
      </c>
      <c r="F18" s="46"/>
      <c r="G18" s="46"/>
      <c r="H18" s="46"/>
      <c r="I18" s="46"/>
      <c r="J18" s="47"/>
    </row>
    <row r="19">
      <c r="A19" s="37" t="s">
        <v>59</v>
      </c>
      <c r="B19" s="37">
        <v>4</v>
      </c>
      <c r="C19" s="38" t="s">
        <v>404</v>
      </c>
      <c r="D19" s="37" t="s">
        <v>61</v>
      </c>
      <c r="E19" s="39" t="s">
        <v>405</v>
      </c>
      <c r="F19" s="40" t="s">
        <v>406</v>
      </c>
      <c r="G19" s="41">
        <v>4</v>
      </c>
      <c r="H19" s="42">
        <v>0</v>
      </c>
      <c r="I19" s="43">
        <f>ROUND(G19*H19,P4)</f>
        <v>0</v>
      </c>
      <c r="J19" s="40" t="s">
        <v>85</v>
      </c>
      <c r="O19" s="44">
        <f>I19*0.21</f>
        <v>0</v>
      </c>
      <c r="P19">
        <v>3</v>
      </c>
    </row>
    <row r="20" ht="30">
      <c r="A20" s="37" t="s">
        <v>64</v>
      </c>
      <c r="B20" s="45"/>
      <c r="C20" s="46"/>
      <c r="D20" s="46"/>
      <c r="E20" s="39" t="s">
        <v>407</v>
      </c>
      <c r="F20" s="46"/>
      <c r="G20" s="46"/>
      <c r="H20" s="46"/>
      <c r="I20" s="46"/>
      <c r="J20" s="47"/>
    </row>
    <row r="21">
      <c r="A21" s="37" t="s">
        <v>66</v>
      </c>
      <c r="B21" s="45"/>
      <c r="C21" s="46"/>
      <c r="D21" s="46"/>
      <c r="E21" s="48" t="s">
        <v>408</v>
      </c>
      <c r="F21" s="46"/>
      <c r="G21" s="46"/>
      <c r="H21" s="46"/>
      <c r="I21" s="46"/>
      <c r="J21" s="47"/>
    </row>
    <row r="22">
      <c r="A22" s="37" t="s">
        <v>59</v>
      </c>
      <c r="B22" s="37">
        <v>5</v>
      </c>
      <c r="C22" s="38" t="s">
        <v>409</v>
      </c>
      <c r="D22" s="37" t="s">
        <v>61</v>
      </c>
      <c r="E22" s="39" t="s">
        <v>410</v>
      </c>
      <c r="F22" s="40" t="s">
        <v>92</v>
      </c>
      <c r="G22" s="41">
        <v>8</v>
      </c>
      <c r="H22" s="42">
        <v>0</v>
      </c>
      <c r="I22" s="43">
        <f>ROUND(G22*H22,P4)</f>
        <v>0</v>
      </c>
      <c r="J22" s="40" t="s">
        <v>85</v>
      </c>
      <c r="O22" s="44">
        <f>I22*0.21</f>
        <v>0</v>
      </c>
      <c r="P22">
        <v>3</v>
      </c>
    </row>
    <row r="23">
      <c r="A23" s="37" t="s">
        <v>64</v>
      </c>
      <c r="B23" s="45"/>
      <c r="C23" s="46"/>
      <c r="D23" s="46"/>
      <c r="E23" s="39" t="s">
        <v>411</v>
      </c>
      <c r="F23" s="46"/>
      <c r="G23" s="46"/>
      <c r="H23" s="46"/>
      <c r="I23" s="46"/>
      <c r="J23" s="47"/>
    </row>
    <row r="24">
      <c r="A24" s="37" t="s">
        <v>66</v>
      </c>
      <c r="B24" s="45"/>
      <c r="C24" s="46"/>
      <c r="D24" s="46"/>
      <c r="E24" s="48" t="s">
        <v>400</v>
      </c>
      <c r="F24" s="46"/>
      <c r="G24" s="46"/>
      <c r="H24" s="46"/>
      <c r="I24" s="46"/>
      <c r="J24" s="47"/>
    </row>
    <row r="25">
      <c r="A25" s="37" t="s">
        <v>59</v>
      </c>
      <c r="B25" s="37">
        <v>6</v>
      </c>
      <c r="C25" s="38" t="s">
        <v>412</v>
      </c>
      <c r="D25" s="37" t="s">
        <v>61</v>
      </c>
      <c r="E25" s="39" t="s">
        <v>413</v>
      </c>
      <c r="F25" s="40" t="s">
        <v>92</v>
      </c>
      <c r="G25" s="41">
        <v>8</v>
      </c>
      <c r="H25" s="42">
        <v>0</v>
      </c>
      <c r="I25" s="43">
        <f>ROUND(G25*H25,P4)</f>
        <v>0</v>
      </c>
      <c r="J25" s="40" t="s">
        <v>85</v>
      </c>
      <c r="O25" s="44">
        <f>I25*0.21</f>
        <v>0</v>
      </c>
      <c r="P25">
        <v>3</v>
      </c>
    </row>
    <row r="26">
      <c r="A26" s="37" t="s">
        <v>64</v>
      </c>
      <c r="B26" s="45"/>
      <c r="C26" s="46"/>
      <c r="D26" s="46"/>
      <c r="E26" s="39" t="s">
        <v>414</v>
      </c>
      <c r="F26" s="46"/>
      <c r="G26" s="46"/>
      <c r="H26" s="46"/>
      <c r="I26" s="46"/>
      <c r="J26" s="47"/>
    </row>
    <row r="27">
      <c r="A27" s="37" t="s">
        <v>66</v>
      </c>
      <c r="B27" s="45"/>
      <c r="C27" s="46"/>
      <c r="D27" s="46"/>
      <c r="E27" s="48" t="s">
        <v>400</v>
      </c>
      <c r="F27" s="46"/>
      <c r="G27" s="46"/>
      <c r="H27" s="46"/>
      <c r="I27" s="46"/>
      <c r="J27" s="47"/>
    </row>
    <row r="28">
      <c r="A28" s="37" t="s">
        <v>59</v>
      </c>
      <c r="B28" s="37">
        <v>7</v>
      </c>
      <c r="C28" s="38" t="s">
        <v>415</v>
      </c>
      <c r="D28" s="37" t="s">
        <v>61</v>
      </c>
      <c r="E28" s="39" t="s">
        <v>416</v>
      </c>
      <c r="F28" s="40" t="s">
        <v>406</v>
      </c>
      <c r="G28" s="41">
        <v>4</v>
      </c>
      <c r="H28" s="42">
        <v>0</v>
      </c>
      <c r="I28" s="43">
        <f>ROUND(G28*H28,P4)</f>
        <v>0</v>
      </c>
      <c r="J28" s="40" t="s">
        <v>85</v>
      </c>
      <c r="O28" s="44">
        <f>I28*0.21</f>
        <v>0</v>
      </c>
      <c r="P28">
        <v>3</v>
      </c>
    </row>
    <row r="29">
      <c r="A29" s="37" t="s">
        <v>64</v>
      </c>
      <c r="B29" s="45"/>
      <c r="C29" s="46"/>
      <c r="D29" s="46"/>
      <c r="E29" s="39" t="s">
        <v>417</v>
      </c>
      <c r="F29" s="46"/>
      <c r="G29" s="46"/>
      <c r="H29" s="46"/>
      <c r="I29" s="46"/>
      <c r="J29" s="47"/>
    </row>
    <row r="30">
      <c r="A30" s="37" t="s">
        <v>66</v>
      </c>
      <c r="B30" s="45"/>
      <c r="C30" s="46"/>
      <c r="D30" s="46"/>
      <c r="E30" s="48" t="s">
        <v>408</v>
      </c>
      <c r="F30" s="46"/>
      <c r="G30" s="46"/>
      <c r="H30" s="46"/>
      <c r="I30" s="46"/>
      <c r="J30" s="47"/>
    </row>
    <row r="31">
      <c r="A31" s="37" t="s">
        <v>59</v>
      </c>
      <c r="B31" s="37">
        <v>8</v>
      </c>
      <c r="C31" s="38" t="s">
        <v>418</v>
      </c>
      <c r="D31" s="37" t="s">
        <v>61</v>
      </c>
      <c r="E31" s="39" t="s">
        <v>419</v>
      </c>
      <c r="F31" s="40" t="s">
        <v>92</v>
      </c>
      <c r="G31" s="41">
        <v>200</v>
      </c>
      <c r="H31" s="42">
        <v>0</v>
      </c>
      <c r="I31" s="43">
        <f>ROUND(G31*H31,P4)</f>
        <v>0</v>
      </c>
      <c r="J31" s="40" t="s">
        <v>85</v>
      </c>
      <c r="O31" s="44">
        <f>I31*0.21</f>
        <v>0</v>
      </c>
      <c r="P31">
        <v>3</v>
      </c>
    </row>
    <row r="32" ht="45">
      <c r="A32" s="37" t="s">
        <v>64</v>
      </c>
      <c r="B32" s="45"/>
      <c r="C32" s="46"/>
      <c r="D32" s="46"/>
      <c r="E32" s="39" t="s">
        <v>420</v>
      </c>
      <c r="F32" s="46"/>
      <c r="G32" s="46"/>
      <c r="H32" s="46"/>
      <c r="I32" s="46"/>
      <c r="J32" s="47"/>
    </row>
    <row r="33">
      <c r="A33" s="37" t="s">
        <v>66</v>
      </c>
      <c r="B33" s="45"/>
      <c r="C33" s="46"/>
      <c r="D33" s="46"/>
      <c r="E33" s="48" t="s">
        <v>421</v>
      </c>
      <c r="F33" s="46"/>
      <c r="G33" s="46"/>
      <c r="H33" s="46"/>
      <c r="I33" s="46"/>
      <c r="J33" s="47"/>
    </row>
    <row r="34">
      <c r="A34" s="37" t="s">
        <v>59</v>
      </c>
      <c r="B34" s="37">
        <v>9</v>
      </c>
      <c r="C34" s="38" t="s">
        <v>422</v>
      </c>
      <c r="D34" s="37" t="s">
        <v>61</v>
      </c>
      <c r="E34" s="39" t="s">
        <v>423</v>
      </c>
      <c r="F34" s="40" t="s">
        <v>92</v>
      </c>
      <c r="G34" s="41">
        <v>200</v>
      </c>
      <c r="H34" s="42">
        <v>0</v>
      </c>
      <c r="I34" s="43">
        <f>ROUND(G34*H34,P4)</f>
        <v>0</v>
      </c>
      <c r="J34" s="40" t="s">
        <v>85</v>
      </c>
      <c r="O34" s="44">
        <f>I34*0.21</f>
        <v>0</v>
      </c>
      <c r="P34">
        <v>3</v>
      </c>
    </row>
    <row r="35" ht="45">
      <c r="A35" s="37" t="s">
        <v>64</v>
      </c>
      <c r="B35" s="45"/>
      <c r="C35" s="46"/>
      <c r="D35" s="46"/>
      <c r="E35" s="39" t="s">
        <v>424</v>
      </c>
      <c r="F35" s="46"/>
      <c r="G35" s="46"/>
      <c r="H35" s="46"/>
      <c r="I35" s="46"/>
      <c r="J35" s="47"/>
    </row>
    <row r="36">
      <c r="A36" s="37" t="s">
        <v>66</v>
      </c>
      <c r="B36" s="45"/>
      <c r="C36" s="46"/>
      <c r="D36" s="46"/>
      <c r="E36" s="48" t="s">
        <v>421</v>
      </c>
      <c r="F36" s="46"/>
      <c r="G36" s="46"/>
      <c r="H36" s="46"/>
      <c r="I36" s="46"/>
      <c r="J36" s="47"/>
    </row>
    <row r="37">
      <c r="A37" s="37" t="s">
        <v>59</v>
      </c>
      <c r="B37" s="37">
        <v>10</v>
      </c>
      <c r="C37" s="38" t="s">
        <v>425</v>
      </c>
      <c r="D37" s="37" t="s">
        <v>61</v>
      </c>
      <c r="E37" s="39" t="s">
        <v>426</v>
      </c>
      <c r="F37" s="40" t="s">
        <v>406</v>
      </c>
      <c r="G37" s="41">
        <v>100</v>
      </c>
      <c r="H37" s="42">
        <v>0</v>
      </c>
      <c r="I37" s="43">
        <f>ROUND(G37*H37,P4)</f>
        <v>0</v>
      </c>
      <c r="J37" s="40" t="s">
        <v>85</v>
      </c>
      <c r="O37" s="44">
        <f>I37*0.21</f>
        <v>0</v>
      </c>
      <c r="P37">
        <v>3</v>
      </c>
    </row>
    <row r="38" ht="45">
      <c r="A38" s="37" t="s">
        <v>64</v>
      </c>
      <c r="B38" s="45"/>
      <c r="C38" s="46"/>
      <c r="D38" s="46"/>
      <c r="E38" s="39" t="s">
        <v>427</v>
      </c>
      <c r="F38" s="46"/>
      <c r="G38" s="46"/>
      <c r="H38" s="46"/>
      <c r="I38" s="46"/>
      <c r="J38" s="47"/>
    </row>
    <row r="39">
      <c r="A39" s="37" t="s">
        <v>66</v>
      </c>
      <c r="B39" s="45"/>
      <c r="C39" s="46"/>
      <c r="D39" s="46"/>
      <c r="E39" s="48" t="s">
        <v>428</v>
      </c>
      <c r="F39" s="46"/>
      <c r="G39" s="46"/>
      <c r="H39" s="46"/>
      <c r="I39" s="46"/>
      <c r="J39" s="47"/>
    </row>
    <row r="40" ht="30">
      <c r="A40" s="37" t="s">
        <v>59</v>
      </c>
      <c r="B40" s="37">
        <v>11</v>
      </c>
      <c r="C40" s="38" t="s">
        <v>429</v>
      </c>
      <c r="D40" s="37" t="s">
        <v>61</v>
      </c>
      <c r="E40" s="39" t="s">
        <v>430</v>
      </c>
      <c r="F40" s="40" t="s">
        <v>92</v>
      </c>
      <c r="G40" s="41">
        <v>464</v>
      </c>
      <c r="H40" s="42">
        <v>0</v>
      </c>
      <c r="I40" s="43">
        <f>ROUND(G40*H40,P4)</f>
        <v>0</v>
      </c>
      <c r="J40" s="40" t="s">
        <v>85</v>
      </c>
      <c r="O40" s="44">
        <f>I40*0.21</f>
        <v>0</v>
      </c>
      <c r="P40">
        <v>3</v>
      </c>
    </row>
    <row r="41" ht="30">
      <c r="A41" s="37" t="s">
        <v>64</v>
      </c>
      <c r="B41" s="45"/>
      <c r="C41" s="46"/>
      <c r="D41" s="46"/>
      <c r="E41" s="39" t="s">
        <v>431</v>
      </c>
      <c r="F41" s="46"/>
      <c r="G41" s="46"/>
      <c r="H41" s="46"/>
      <c r="I41" s="46"/>
      <c r="J41" s="47"/>
    </row>
    <row r="42">
      <c r="A42" s="37" t="s">
        <v>66</v>
      </c>
      <c r="B42" s="45"/>
      <c r="C42" s="46"/>
      <c r="D42" s="46"/>
      <c r="E42" s="48" t="s">
        <v>432</v>
      </c>
      <c r="F42" s="46"/>
      <c r="G42" s="46"/>
      <c r="H42" s="46"/>
      <c r="I42" s="46"/>
      <c r="J42" s="47"/>
    </row>
    <row r="43">
      <c r="A43" s="37" t="s">
        <v>59</v>
      </c>
      <c r="B43" s="37">
        <v>12</v>
      </c>
      <c r="C43" s="38" t="s">
        <v>433</v>
      </c>
      <c r="D43" s="37" t="s">
        <v>61</v>
      </c>
      <c r="E43" s="39" t="s">
        <v>434</v>
      </c>
      <c r="F43" s="40" t="s">
        <v>92</v>
      </c>
      <c r="G43" s="41">
        <v>464</v>
      </c>
      <c r="H43" s="42">
        <v>0</v>
      </c>
      <c r="I43" s="43">
        <f>ROUND(G43*H43,P4)</f>
        <v>0</v>
      </c>
      <c r="J43" s="40" t="s">
        <v>85</v>
      </c>
      <c r="O43" s="44">
        <f>I43*0.21</f>
        <v>0</v>
      </c>
      <c r="P43">
        <v>3</v>
      </c>
    </row>
    <row r="44" ht="30">
      <c r="A44" s="37" t="s">
        <v>64</v>
      </c>
      <c r="B44" s="45"/>
      <c r="C44" s="46"/>
      <c r="D44" s="46"/>
      <c r="E44" s="39" t="s">
        <v>431</v>
      </c>
      <c r="F44" s="46"/>
      <c r="G44" s="46"/>
      <c r="H44" s="46"/>
      <c r="I44" s="46"/>
      <c r="J44" s="47"/>
    </row>
    <row r="45">
      <c r="A45" s="37" t="s">
        <v>66</v>
      </c>
      <c r="B45" s="45"/>
      <c r="C45" s="46"/>
      <c r="D45" s="46"/>
      <c r="E45" s="48" t="s">
        <v>432</v>
      </c>
      <c r="F45" s="46"/>
      <c r="G45" s="46"/>
      <c r="H45" s="46"/>
      <c r="I45" s="46"/>
      <c r="J45" s="47"/>
    </row>
    <row r="46">
      <c r="A46" s="37" t="s">
        <v>59</v>
      </c>
      <c r="B46" s="37">
        <v>13</v>
      </c>
      <c r="C46" s="38" t="s">
        <v>435</v>
      </c>
      <c r="D46" s="37" t="s">
        <v>61</v>
      </c>
      <c r="E46" s="39" t="s">
        <v>436</v>
      </c>
      <c r="F46" s="40" t="s">
        <v>406</v>
      </c>
      <c r="G46" s="41">
        <v>232</v>
      </c>
      <c r="H46" s="42">
        <v>0</v>
      </c>
      <c r="I46" s="43">
        <f>ROUND(G46*H46,P4)</f>
        <v>0</v>
      </c>
      <c r="J46" s="40" t="s">
        <v>85</v>
      </c>
      <c r="O46" s="44">
        <f>I46*0.21</f>
        <v>0</v>
      </c>
      <c r="P46">
        <v>3</v>
      </c>
    </row>
    <row r="47" ht="30">
      <c r="A47" s="37" t="s">
        <v>64</v>
      </c>
      <c r="B47" s="45"/>
      <c r="C47" s="46"/>
      <c r="D47" s="46"/>
      <c r="E47" s="39" t="s">
        <v>431</v>
      </c>
      <c r="F47" s="46"/>
      <c r="G47" s="46"/>
      <c r="H47" s="46"/>
      <c r="I47" s="46"/>
      <c r="J47" s="47"/>
    </row>
    <row r="48">
      <c r="A48" s="37" t="s">
        <v>66</v>
      </c>
      <c r="B48" s="45"/>
      <c r="C48" s="46"/>
      <c r="D48" s="46"/>
      <c r="E48" s="48" t="s">
        <v>437</v>
      </c>
      <c r="F48" s="46"/>
      <c r="G48" s="46"/>
      <c r="H48" s="46"/>
      <c r="I48" s="46"/>
      <c r="J48" s="47"/>
    </row>
    <row r="49" ht="30">
      <c r="A49" s="37" t="s">
        <v>59</v>
      </c>
      <c r="B49" s="37">
        <v>14</v>
      </c>
      <c r="C49" s="38" t="s">
        <v>438</v>
      </c>
      <c r="D49" s="37" t="s">
        <v>61</v>
      </c>
      <c r="E49" s="39" t="s">
        <v>439</v>
      </c>
      <c r="F49" s="40" t="s">
        <v>92</v>
      </c>
      <c r="G49" s="41">
        <v>80</v>
      </c>
      <c r="H49" s="42">
        <v>0</v>
      </c>
      <c r="I49" s="43">
        <f>ROUND(G49*H49,P4)</f>
        <v>0</v>
      </c>
      <c r="J49" s="40" t="s">
        <v>85</v>
      </c>
      <c r="O49" s="44">
        <f>I49*0.21</f>
        <v>0</v>
      </c>
      <c r="P49">
        <v>3</v>
      </c>
    </row>
    <row r="50" ht="45">
      <c r="A50" s="37" t="s">
        <v>64</v>
      </c>
      <c r="B50" s="45"/>
      <c r="C50" s="46"/>
      <c r="D50" s="46"/>
      <c r="E50" s="39" t="s">
        <v>440</v>
      </c>
      <c r="F50" s="46"/>
      <c r="G50" s="46"/>
      <c r="H50" s="46"/>
      <c r="I50" s="46"/>
      <c r="J50" s="47"/>
    </row>
    <row r="51">
      <c r="A51" s="37" t="s">
        <v>66</v>
      </c>
      <c r="B51" s="45"/>
      <c r="C51" s="46"/>
      <c r="D51" s="46"/>
      <c r="E51" s="48" t="s">
        <v>441</v>
      </c>
      <c r="F51" s="46"/>
      <c r="G51" s="46"/>
      <c r="H51" s="46"/>
      <c r="I51" s="46"/>
      <c r="J51" s="47"/>
    </row>
    <row r="52" ht="30">
      <c r="A52" s="37" t="s">
        <v>59</v>
      </c>
      <c r="B52" s="37">
        <v>15</v>
      </c>
      <c r="C52" s="38" t="s">
        <v>442</v>
      </c>
      <c r="D52" s="37" t="s">
        <v>61</v>
      </c>
      <c r="E52" s="39" t="s">
        <v>443</v>
      </c>
      <c r="F52" s="40" t="s">
        <v>92</v>
      </c>
      <c r="G52" s="41">
        <v>80</v>
      </c>
      <c r="H52" s="42">
        <v>0</v>
      </c>
      <c r="I52" s="43">
        <f>ROUND(G52*H52,P4)</f>
        <v>0</v>
      </c>
      <c r="J52" s="40" t="s">
        <v>85</v>
      </c>
      <c r="O52" s="44">
        <f>I52*0.21</f>
        <v>0</v>
      </c>
      <c r="P52">
        <v>3</v>
      </c>
    </row>
    <row r="53" ht="30">
      <c r="A53" s="37" t="s">
        <v>64</v>
      </c>
      <c r="B53" s="45"/>
      <c r="C53" s="46"/>
      <c r="D53" s="46"/>
      <c r="E53" s="39" t="s">
        <v>444</v>
      </c>
      <c r="F53" s="46"/>
      <c r="G53" s="46"/>
      <c r="H53" s="46"/>
      <c r="I53" s="46"/>
      <c r="J53" s="47"/>
    </row>
    <row r="54">
      <c r="A54" s="37" t="s">
        <v>66</v>
      </c>
      <c r="B54" s="45"/>
      <c r="C54" s="46"/>
      <c r="D54" s="46"/>
      <c r="E54" s="48" t="s">
        <v>441</v>
      </c>
      <c r="F54" s="46"/>
      <c r="G54" s="46"/>
      <c r="H54" s="46"/>
      <c r="I54" s="46"/>
      <c r="J54" s="47"/>
    </row>
    <row r="55" ht="30">
      <c r="A55" s="37" t="s">
        <v>59</v>
      </c>
      <c r="B55" s="37">
        <v>16</v>
      </c>
      <c r="C55" s="38" t="s">
        <v>445</v>
      </c>
      <c r="D55" s="37" t="s">
        <v>61</v>
      </c>
      <c r="E55" s="39" t="s">
        <v>446</v>
      </c>
      <c r="F55" s="40" t="s">
        <v>406</v>
      </c>
      <c r="G55" s="41">
        <v>40</v>
      </c>
      <c r="H55" s="42">
        <v>0</v>
      </c>
      <c r="I55" s="43">
        <f>ROUND(G55*H55,P4)</f>
        <v>0</v>
      </c>
      <c r="J55" s="40" t="s">
        <v>85</v>
      </c>
      <c r="O55" s="44">
        <f>I55*0.21</f>
        <v>0</v>
      </c>
      <c r="P55">
        <v>3</v>
      </c>
    </row>
    <row r="56">
      <c r="A56" s="37" t="s">
        <v>64</v>
      </c>
      <c r="B56" s="45"/>
      <c r="C56" s="46"/>
      <c r="D56" s="46"/>
      <c r="E56" s="39" t="s">
        <v>447</v>
      </c>
      <c r="F56" s="46"/>
      <c r="G56" s="46"/>
      <c r="H56" s="46"/>
      <c r="I56" s="46"/>
      <c r="J56" s="47"/>
    </row>
    <row r="57">
      <c r="A57" s="37" t="s">
        <v>66</v>
      </c>
      <c r="B57" s="45"/>
      <c r="C57" s="46"/>
      <c r="D57" s="46"/>
      <c r="E57" s="48" t="s">
        <v>448</v>
      </c>
      <c r="F57" s="46"/>
      <c r="G57" s="46"/>
      <c r="H57" s="46"/>
      <c r="I57" s="46"/>
      <c r="J57" s="47"/>
    </row>
    <row r="58" ht="30">
      <c r="A58" s="37" t="s">
        <v>59</v>
      </c>
      <c r="B58" s="37">
        <v>17</v>
      </c>
      <c r="C58" s="38" t="s">
        <v>449</v>
      </c>
      <c r="D58" s="37" t="s">
        <v>61</v>
      </c>
      <c r="E58" s="39" t="s">
        <v>450</v>
      </c>
      <c r="F58" s="40" t="s">
        <v>92</v>
      </c>
      <c r="G58" s="41">
        <v>48</v>
      </c>
      <c r="H58" s="42">
        <v>0</v>
      </c>
      <c r="I58" s="43">
        <f>ROUND(G58*H58,P4)</f>
        <v>0</v>
      </c>
      <c r="J58" s="40" t="s">
        <v>85</v>
      </c>
      <c r="O58" s="44">
        <f>I58*0.21</f>
        <v>0</v>
      </c>
      <c r="P58">
        <v>3</v>
      </c>
    </row>
    <row r="59" ht="45">
      <c r="A59" s="37" t="s">
        <v>64</v>
      </c>
      <c r="B59" s="45"/>
      <c r="C59" s="46"/>
      <c r="D59" s="46"/>
      <c r="E59" s="39" t="s">
        <v>451</v>
      </c>
      <c r="F59" s="46"/>
      <c r="G59" s="46"/>
      <c r="H59" s="46"/>
      <c r="I59" s="46"/>
      <c r="J59" s="47"/>
    </row>
    <row r="60">
      <c r="A60" s="37" t="s">
        <v>66</v>
      </c>
      <c r="B60" s="45"/>
      <c r="C60" s="46"/>
      <c r="D60" s="46"/>
      <c r="E60" s="48" t="s">
        <v>452</v>
      </c>
      <c r="F60" s="46"/>
      <c r="G60" s="46"/>
      <c r="H60" s="46"/>
      <c r="I60" s="46"/>
      <c r="J60" s="47"/>
    </row>
    <row r="61" ht="30">
      <c r="A61" s="37" t="s">
        <v>59</v>
      </c>
      <c r="B61" s="37">
        <v>18</v>
      </c>
      <c r="C61" s="38" t="s">
        <v>453</v>
      </c>
      <c r="D61" s="37" t="s">
        <v>61</v>
      </c>
      <c r="E61" s="39" t="s">
        <v>454</v>
      </c>
      <c r="F61" s="40" t="s">
        <v>92</v>
      </c>
      <c r="G61" s="41">
        <v>48</v>
      </c>
      <c r="H61" s="42">
        <v>0</v>
      </c>
      <c r="I61" s="43">
        <f>ROUND(G61*H61,P4)</f>
        <v>0</v>
      </c>
      <c r="J61" s="40" t="s">
        <v>85</v>
      </c>
      <c r="O61" s="44">
        <f>I61*0.21</f>
        <v>0</v>
      </c>
      <c r="P61">
        <v>3</v>
      </c>
    </row>
    <row r="62" ht="30">
      <c r="A62" s="37" t="s">
        <v>64</v>
      </c>
      <c r="B62" s="45"/>
      <c r="C62" s="46"/>
      <c r="D62" s="46"/>
      <c r="E62" s="39" t="s">
        <v>455</v>
      </c>
      <c r="F62" s="46"/>
      <c r="G62" s="46"/>
      <c r="H62" s="46"/>
      <c r="I62" s="46"/>
      <c r="J62" s="47"/>
    </row>
    <row r="63">
      <c r="A63" s="37" t="s">
        <v>66</v>
      </c>
      <c r="B63" s="45"/>
      <c r="C63" s="46"/>
      <c r="D63" s="46"/>
      <c r="E63" s="48" t="s">
        <v>452</v>
      </c>
      <c r="F63" s="46"/>
      <c r="G63" s="46"/>
      <c r="H63" s="46"/>
      <c r="I63" s="46"/>
      <c r="J63" s="47"/>
    </row>
    <row r="64">
      <c r="A64" s="37" t="s">
        <v>59</v>
      </c>
      <c r="B64" s="37">
        <v>19</v>
      </c>
      <c r="C64" s="38" t="s">
        <v>456</v>
      </c>
      <c r="D64" s="37" t="s">
        <v>61</v>
      </c>
      <c r="E64" s="39" t="s">
        <v>457</v>
      </c>
      <c r="F64" s="40" t="s">
        <v>406</v>
      </c>
      <c r="G64" s="41">
        <v>24</v>
      </c>
      <c r="H64" s="42">
        <v>0</v>
      </c>
      <c r="I64" s="43">
        <f>ROUND(G64*H64,P4)</f>
        <v>0</v>
      </c>
      <c r="J64" s="40" t="s">
        <v>85</v>
      </c>
      <c r="O64" s="44">
        <f>I64*0.21</f>
        <v>0</v>
      </c>
      <c r="P64">
        <v>3</v>
      </c>
    </row>
    <row r="65">
      <c r="A65" s="37" t="s">
        <v>64</v>
      </c>
      <c r="B65" s="45"/>
      <c r="C65" s="46"/>
      <c r="D65" s="46"/>
      <c r="E65" s="39" t="s">
        <v>458</v>
      </c>
      <c r="F65" s="46"/>
      <c r="G65" s="46"/>
      <c r="H65" s="46"/>
      <c r="I65" s="46"/>
      <c r="J65" s="47"/>
    </row>
    <row r="66">
      <c r="A66" s="37" t="s">
        <v>66</v>
      </c>
      <c r="B66" s="45"/>
      <c r="C66" s="46"/>
      <c r="D66" s="46"/>
      <c r="E66" s="48" t="s">
        <v>459</v>
      </c>
      <c r="F66" s="46"/>
      <c r="G66" s="46"/>
      <c r="H66" s="46"/>
      <c r="I66" s="46"/>
      <c r="J66" s="47"/>
    </row>
    <row r="67">
      <c r="A67" s="37" t="s">
        <v>59</v>
      </c>
      <c r="B67" s="37">
        <v>20</v>
      </c>
      <c r="C67" s="38" t="s">
        <v>460</v>
      </c>
      <c r="D67" s="37" t="s">
        <v>61</v>
      </c>
      <c r="E67" s="39" t="s">
        <v>461</v>
      </c>
      <c r="F67" s="40" t="s">
        <v>92</v>
      </c>
      <c r="G67" s="41">
        <v>176</v>
      </c>
      <c r="H67" s="42">
        <v>0</v>
      </c>
      <c r="I67" s="43">
        <f>ROUND(G67*H67,P4)</f>
        <v>0</v>
      </c>
      <c r="J67" s="40" t="s">
        <v>85</v>
      </c>
      <c r="O67" s="44">
        <f>I67*0.21</f>
        <v>0</v>
      </c>
      <c r="P67">
        <v>3</v>
      </c>
    </row>
    <row r="68">
      <c r="A68" s="37" t="s">
        <v>64</v>
      </c>
      <c r="B68" s="45"/>
      <c r="C68" s="46"/>
      <c r="D68" s="46"/>
      <c r="E68" s="39" t="s">
        <v>462</v>
      </c>
      <c r="F68" s="46"/>
      <c r="G68" s="46"/>
      <c r="H68" s="46"/>
      <c r="I68" s="46"/>
      <c r="J68" s="47"/>
    </row>
    <row r="69">
      <c r="A69" s="37" t="s">
        <v>66</v>
      </c>
      <c r="B69" s="45"/>
      <c r="C69" s="46"/>
      <c r="D69" s="46"/>
      <c r="E69" s="48" t="s">
        <v>463</v>
      </c>
      <c r="F69" s="46"/>
      <c r="G69" s="46"/>
      <c r="H69" s="46"/>
      <c r="I69" s="46"/>
      <c r="J69" s="47"/>
    </row>
    <row r="70">
      <c r="A70" s="37" t="s">
        <v>59</v>
      </c>
      <c r="B70" s="37">
        <v>21</v>
      </c>
      <c r="C70" s="38" t="s">
        <v>464</v>
      </c>
      <c r="D70" s="37" t="s">
        <v>61</v>
      </c>
      <c r="E70" s="39" t="s">
        <v>465</v>
      </c>
      <c r="F70" s="40" t="s">
        <v>92</v>
      </c>
      <c r="G70" s="41">
        <v>176</v>
      </c>
      <c r="H70" s="42">
        <v>0</v>
      </c>
      <c r="I70" s="43">
        <f>ROUND(G70*H70,P4)</f>
        <v>0</v>
      </c>
      <c r="J70" s="40" t="s">
        <v>85</v>
      </c>
      <c r="O70" s="44">
        <f>I70*0.21</f>
        <v>0</v>
      </c>
      <c r="P70">
        <v>3</v>
      </c>
    </row>
    <row r="71">
      <c r="A71" s="37" t="s">
        <v>64</v>
      </c>
      <c r="B71" s="45"/>
      <c r="C71" s="46"/>
      <c r="D71" s="46"/>
      <c r="E71" s="39" t="s">
        <v>462</v>
      </c>
      <c r="F71" s="46"/>
      <c r="G71" s="46"/>
      <c r="H71" s="46"/>
      <c r="I71" s="46"/>
      <c r="J71" s="47"/>
    </row>
    <row r="72">
      <c r="A72" s="37" t="s">
        <v>66</v>
      </c>
      <c r="B72" s="45"/>
      <c r="C72" s="46"/>
      <c r="D72" s="46"/>
      <c r="E72" s="48" t="s">
        <v>463</v>
      </c>
      <c r="F72" s="46"/>
      <c r="G72" s="46"/>
      <c r="H72" s="46"/>
      <c r="I72" s="46"/>
      <c r="J72" s="47"/>
    </row>
    <row r="73">
      <c r="A73" s="37" t="s">
        <v>59</v>
      </c>
      <c r="B73" s="37">
        <v>22</v>
      </c>
      <c r="C73" s="38" t="s">
        <v>466</v>
      </c>
      <c r="D73" s="37" t="s">
        <v>61</v>
      </c>
      <c r="E73" s="39" t="s">
        <v>467</v>
      </c>
      <c r="F73" s="40" t="s">
        <v>406</v>
      </c>
      <c r="G73" s="41">
        <v>88</v>
      </c>
      <c r="H73" s="42">
        <v>0</v>
      </c>
      <c r="I73" s="43">
        <f>ROUND(G73*H73,P4)</f>
        <v>0</v>
      </c>
      <c r="J73" s="40" t="s">
        <v>85</v>
      </c>
      <c r="O73" s="44">
        <f>I73*0.21</f>
        <v>0</v>
      </c>
      <c r="P73">
        <v>3</v>
      </c>
    </row>
    <row r="74">
      <c r="A74" s="37" t="s">
        <v>64</v>
      </c>
      <c r="B74" s="45"/>
      <c r="C74" s="46"/>
      <c r="D74" s="46"/>
      <c r="E74" s="39" t="s">
        <v>462</v>
      </c>
      <c r="F74" s="46"/>
      <c r="G74" s="46"/>
      <c r="H74" s="46"/>
      <c r="I74" s="46"/>
      <c r="J74" s="47"/>
    </row>
    <row r="75">
      <c r="A75" s="37" t="s">
        <v>66</v>
      </c>
      <c r="B75" s="50"/>
      <c r="C75" s="51"/>
      <c r="D75" s="51"/>
      <c r="E75" s="48" t="s">
        <v>468</v>
      </c>
      <c r="F75" s="51"/>
      <c r="G75" s="51"/>
      <c r="H75" s="51"/>
      <c r="I75" s="51"/>
      <c r="J75" s="52"/>
    </row>
  </sheetData>
  <sheetProtection sheet="1" objects="1" scenarios="1" spinCount="100000" saltValue="LEiItMyvI4CPuZp9tSzNimH8Zg56Dd+XP09cqKFQp35cIdsmGEGyhB1oVqaoW5wYnZwih2sV6LRivdPK3edYYw==" hashValue="jWbHHv0f+JSOjNxUDZjadOXhfCbHNZvws8FEFn/n1W9EpgMgsoDRioGU0V84MT3Y0cvmGfWZiApiS0FTijcR+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469</v>
      </c>
      <c r="I3" s="25">
        <f>SUMIFS(I9:I74,A9:A74,"SD")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469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SUMIFS(I10:I11,A10:A11,"P")</f>
        <v>0</v>
      </c>
      <c r="J9" s="36"/>
    </row>
    <row r="10">
      <c r="A10" s="37" t="s">
        <v>59</v>
      </c>
      <c r="B10" s="37">
        <v>1</v>
      </c>
      <c r="C10" s="38" t="s">
        <v>393</v>
      </c>
      <c r="D10" s="37" t="s">
        <v>61</v>
      </c>
      <c r="E10" s="39" t="s">
        <v>394</v>
      </c>
      <c r="F10" s="40" t="s">
        <v>395</v>
      </c>
      <c r="G10" s="41">
        <v>1</v>
      </c>
      <c r="H10" s="42">
        <v>0</v>
      </c>
      <c r="I10" s="43">
        <f>ROUND(G10*H10,P4)</f>
        <v>0</v>
      </c>
      <c r="J10" s="40" t="s">
        <v>85</v>
      </c>
      <c r="O10" s="44">
        <f>I10*0.21</f>
        <v>0</v>
      </c>
      <c r="P10">
        <v>3</v>
      </c>
    </row>
    <row r="11">
      <c r="A11" s="37" t="s">
        <v>64</v>
      </c>
      <c r="B11" s="45"/>
      <c r="C11" s="46"/>
      <c r="D11" s="46"/>
      <c r="E11" s="39" t="s">
        <v>470</v>
      </c>
      <c r="F11" s="46"/>
      <c r="G11" s="46"/>
      <c r="H11" s="46"/>
      <c r="I11" s="46"/>
      <c r="J11" s="47"/>
    </row>
    <row r="12">
      <c r="A12" s="31" t="s">
        <v>56</v>
      </c>
      <c r="B12" s="32"/>
      <c r="C12" s="33" t="s">
        <v>350</v>
      </c>
      <c r="D12" s="34"/>
      <c r="E12" s="31" t="s">
        <v>351</v>
      </c>
      <c r="F12" s="34"/>
      <c r="G12" s="34"/>
      <c r="H12" s="34"/>
      <c r="I12" s="35">
        <f>SUMIFS(I13:I74,A13:A74,"P")</f>
        <v>0</v>
      </c>
      <c r="J12" s="36"/>
    </row>
    <row r="13">
      <c r="A13" s="37" t="s">
        <v>59</v>
      </c>
      <c r="B13" s="37">
        <v>2</v>
      </c>
      <c r="C13" s="38" t="s">
        <v>471</v>
      </c>
      <c r="D13" s="37" t="s">
        <v>61</v>
      </c>
      <c r="E13" s="39" t="s">
        <v>472</v>
      </c>
      <c r="F13" s="40" t="s">
        <v>92</v>
      </c>
      <c r="G13" s="41">
        <v>180</v>
      </c>
      <c r="H13" s="42">
        <v>0</v>
      </c>
      <c r="I13" s="43">
        <f>ROUND(G13*H13,P4)</f>
        <v>0</v>
      </c>
      <c r="J13" s="40" t="s">
        <v>85</v>
      </c>
      <c r="O13" s="44">
        <f>I13*0.21</f>
        <v>0</v>
      </c>
      <c r="P13">
        <v>3</v>
      </c>
    </row>
    <row r="14" ht="30">
      <c r="A14" s="37" t="s">
        <v>64</v>
      </c>
      <c r="B14" s="45"/>
      <c r="C14" s="46"/>
      <c r="D14" s="46"/>
      <c r="E14" s="39" t="s">
        <v>473</v>
      </c>
      <c r="F14" s="46"/>
      <c r="G14" s="46"/>
      <c r="H14" s="46"/>
      <c r="I14" s="46"/>
      <c r="J14" s="47"/>
    </row>
    <row r="15">
      <c r="A15" s="37" t="s">
        <v>66</v>
      </c>
      <c r="B15" s="45"/>
      <c r="C15" s="46"/>
      <c r="D15" s="46"/>
      <c r="E15" s="48" t="s">
        <v>474</v>
      </c>
      <c r="F15" s="46"/>
      <c r="G15" s="46"/>
      <c r="H15" s="46"/>
      <c r="I15" s="46"/>
      <c r="J15" s="47"/>
    </row>
    <row r="16">
      <c r="A16" s="37" t="s">
        <v>59</v>
      </c>
      <c r="B16" s="37">
        <v>3</v>
      </c>
      <c r="C16" s="38" t="s">
        <v>475</v>
      </c>
      <c r="D16" s="37" t="s">
        <v>61</v>
      </c>
      <c r="E16" s="39" t="s">
        <v>476</v>
      </c>
      <c r="F16" s="40" t="s">
        <v>92</v>
      </c>
      <c r="G16" s="41">
        <v>14</v>
      </c>
      <c r="H16" s="42">
        <v>0</v>
      </c>
      <c r="I16" s="43">
        <f>ROUND(G16*H16,P4)</f>
        <v>0</v>
      </c>
      <c r="J16" s="40" t="s">
        <v>85</v>
      </c>
      <c r="O16" s="44">
        <f>I16*0.21</f>
        <v>0</v>
      </c>
      <c r="P16">
        <v>3</v>
      </c>
    </row>
    <row r="17" ht="30">
      <c r="A17" s="37" t="s">
        <v>64</v>
      </c>
      <c r="B17" s="45"/>
      <c r="C17" s="46"/>
      <c r="D17" s="46"/>
      <c r="E17" s="39" t="s">
        <v>477</v>
      </c>
      <c r="F17" s="46"/>
      <c r="G17" s="46"/>
      <c r="H17" s="46"/>
      <c r="I17" s="46"/>
      <c r="J17" s="47"/>
    </row>
    <row r="18">
      <c r="A18" s="37" t="s">
        <v>66</v>
      </c>
      <c r="B18" s="45"/>
      <c r="C18" s="46"/>
      <c r="D18" s="46"/>
      <c r="E18" s="48" t="s">
        <v>478</v>
      </c>
      <c r="F18" s="46"/>
      <c r="G18" s="46"/>
      <c r="H18" s="46"/>
      <c r="I18" s="46"/>
      <c r="J18" s="47"/>
    </row>
    <row r="19">
      <c r="A19" s="37" t="s">
        <v>59</v>
      </c>
      <c r="B19" s="37">
        <v>4</v>
      </c>
      <c r="C19" s="38" t="s">
        <v>479</v>
      </c>
      <c r="D19" s="37" t="s">
        <v>61</v>
      </c>
      <c r="E19" s="39" t="s">
        <v>480</v>
      </c>
      <c r="F19" s="40" t="s">
        <v>92</v>
      </c>
      <c r="G19" s="41">
        <v>14</v>
      </c>
      <c r="H19" s="42">
        <v>0</v>
      </c>
      <c r="I19" s="43">
        <f>ROUND(G19*H19,P4)</f>
        <v>0</v>
      </c>
      <c r="J19" s="40" t="s">
        <v>85</v>
      </c>
      <c r="O19" s="44">
        <f>I19*0.21</f>
        <v>0</v>
      </c>
      <c r="P19">
        <v>3</v>
      </c>
    </row>
    <row r="20" ht="30">
      <c r="A20" s="37" t="s">
        <v>64</v>
      </c>
      <c r="B20" s="45"/>
      <c r="C20" s="46"/>
      <c r="D20" s="46"/>
      <c r="E20" s="39" t="s">
        <v>481</v>
      </c>
      <c r="F20" s="46"/>
      <c r="G20" s="46"/>
      <c r="H20" s="46"/>
      <c r="I20" s="46"/>
      <c r="J20" s="47"/>
    </row>
    <row r="21">
      <c r="A21" s="37" t="s">
        <v>66</v>
      </c>
      <c r="B21" s="45"/>
      <c r="C21" s="46"/>
      <c r="D21" s="46"/>
      <c r="E21" s="48" t="s">
        <v>478</v>
      </c>
      <c r="F21" s="46"/>
      <c r="G21" s="46"/>
      <c r="H21" s="46"/>
      <c r="I21" s="46"/>
      <c r="J21" s="47"/>
    </row>
    <row r="22">
      <c r="A22" s="37" t="s">
        <v>59</v>
      </c>
      <c r="B22" s="37">
        <v>5</v>
      </c>
      <c r="C22" s="38" t="s">
        <v>482</v>
      </c>
      <c r="D22" s="37" t="s">
        <v>61</v>
      </c>
      <c r="E22" s="39" t="s">
        <v>483</v>
      </c>
      <c r="F22" s="40" t="s">
        <v>406</v>
      </c>
      <c r="G22" s="41">
        <v>1008</v>
      </c>
      <c r="H22" s="42">
        <v>0</v>
      </c>
      <c r="I22" s="43">
        <f>ROUND(G22*H22,P4)</f>
        <v>0</v>
      </c>
      <c r="J22" s="40" t="s">
        <v>85</v>
      </c>
      <c r="O22" s="44">
        <f>I22*0.21</f>
        <v>0</v>
      </c>
      <c r="P22">
        <v>3</v>
      </c>
    </row>
    <row r="23" ht="135">
      <c r="A23" s="37" t="s">
        <v>64</v>
      </c>
      <c r="B23" s="45"/>
      <c r="C23" s="46"/>
      <c r="D23" s="46"/>
      <c r="E23" s="39" t="s">
        <v>484</v>
      </c>
      <c r="F23" s="46"/>
      <c r="G23" s="46"/>
      <c r="H23" s="46"/>
      <c r="I23" s="46"/>
      <c r="J23" s="47"/>
    </row>
    <row r="24">
      <c r="A24" s="37" t="s">
        <v>66</v>
      </c>
      <c r="B24" s="45"/>
      <c r="C24" s="46"/>
      <c r="D24" s="46"/>
      <c r="E24" s="48" t="s">
        <v>485</v>
      </c>
      <c r="F24" s="46"/>
      <c r="G24" s="46"/>
      <c r="H24" s="46"/>
      <c r="I24" s="46"/>
      <c r="J24" s="47"/>
    </row>
    <row r="25">
      <c r="A25" s="37" t="s">
        <v>59</v>
      </c>
      <c r="B25" s="37">
        <v>6</v>
      </c>
      <c r="C25" s="38" t="s">
        <v>486</v>
      </c>
      <c r="D25" s="37" t="s">
        <v>61</v>
      </c>
      <c r="E25" s="39" t="s">
        <v>487</v>
      </c>
      <c r="F25" s="40" t="s">
        <v>92</v>
      </c>
      <c r="G25" s="41">
        <v>14</v>
      </c>
      <c r="H25" s="42">
        <v>0</v>
      </c>
      <c r="I25" s="43">
        <f>ROUND(G25*H25,P4)</f>
        <v>0</v>
      </c>
      <c r="J25" s="40" t="s">
        <v>85</v>
      </c>
      <c r="O25" s="44">
        <f>I25*0.21</f>
        <v>0</v>
      </c>
      <c r="P25">
        <v>3</v>
      </c>
    </row>
    <row r="26" ht="30">
      <c r="A26" s="37" t="s">
        <v>64</v>
      </c>
      <c r="B26" s="45"/>
      <c r="C26" s="46"/>
      <c r="D26" s="46"/>
      <c r="E26" s="39" t="s">
        <v>477</v>
      </c>
      <c r="F26" s="46"/>
      <c r="G26" s="46"/>
      <c r="H26" s="46"/>
      <c r="I26" s="46"/>
      <c r="J26" s="47"/>
    </row>
    <row r="27">
      <c r="A27" s="37" t="s">
        <v>66</v>
      </c>
      <c r="B27" s="45"/>
      <c r="C27" s="46"/>
      <c r="D27" s="46"/>
      <c r="E27" s="48" t="s">
        <v>478</v>
      </c>
      <c r="F27" s="46"/>
      <c r="G27" s="46"/>
      <c r="H27" s="46"/>
      <c r="I27" s="46"/>
      <c r="J27" s="47"/>
    </row>
    <row r="28">
      <c r="A28" s="37" t="s">
        <v>59</v>
      </c>
      <c r="B28" s="37">
        <v>7</v>
      </c>
      <c r="C28" s="38" t="s">
        <v>488</v>
      </c>
      <c r="D28" s="37" t="s">
        <v>61</v>
      </c>
      <c r="E28" s="39" t="s">
        <v>489</v>
      </c>
      <c r="F28" s="40" t="s">
        <v>92</v>
      </c>
      <c r="G28" s="41">
        <v>14</v>
      </c>
      <c r="H28" s="42">
        <v>0</v>
      </c>
      <c r="I28" s="43">
        <f>ROUND(G28*H28,P4)</f>
        <v>0</v>
      </c>
      <c r="J28" s="40" t="s">
        <v>85</v>
      </c>
      <c r="O28" s="44">
        <f>I28*0.21</f>
        <v>0</v>
      </c>
      <c r="P28">
        <v>3</v>
      </c>
    </row>
    <row r="29" ht="30">
      <c r="A29" s="37" t="s">
        <v>64</v>
      </c>
      <c r="B29" s="45"/>
      <c r="C29" s="46"/>
      <c r="D29" s="46"/>
      <c r="E29" s="39" t="s">
        <v>481</v>
      </c>
      <c r="F29" s="46"/>
      <c r="G29" s="46"/>
      <c r="H29" s="46"/>
      <c r="I29" s="46"/>
      <c r="J29" s="47"/>
    </row>
    <row r="30">
      <c r="A30" s="37" t="s">
        <v>66</v>
      </c>
      <c r="B30" s="45"/>
      <c r="C30" s="46"/>
      <c r="D30" s="46"/>
      <c r="E30" s="48" t="s">
        <v>478</v>
      </c>
      <c r="F30" s="46"/>
      <c r="G30" s="46"/>
      <c r="H30" s="46"/>
      <c r="I30" s="46"/>
      <c r="J30" s="47"/>
    </row>
    <row r="31">
      <c r="A31" s="37" t="s">
        <v>59</v>
      </c>
      <c r="B31" s="37">
        <v>8</v>
      </c>
      <c r="C31" s="38" t="s">
        <v>490</v>
      </c>
      <c r="D31" s="37" t="s">
        <v>61</v>
      </c>
      <c r="E31" s="39" t="s">
        <v>491</v>
      </c>
      <c r="F31" s="40" t="s">
        <v>406</v>
      </c>
      <c r="G31" s="41">
        <v>1008</v>
      </c>
      <c r="H31" s="42">
        <v>0</v>
      </c>
      <c r="I31" s="43">
        <f>ROUND(G31*H31,P4)</f>
        <v>0</v>
      </c>
      <c r="J31" s="40" t="s">
        <v>85</v>
      </c>
      <c r="O31" s="44">
        <f>I31*0.21</f>
        <v>0</v>
      </c>
      <c r="P31">
        <v>3</v>
      </c>
    </row>
    <row r="32" ht="135">
      <c r="A32" s="37" t="s">
        <v>64</v>
      </c>
      <c r="B32" s="45"/>
      <c r="C32" s="46"/>
      <c r="D32" s="46"/>
      <c r="E32" s="39" t="s">
        <v>484</v>
      </c>
      <c r="F32" s="46"/>
      <c r="G32" s="46"/>
      <c r="H32" s="46"/>
      <c r="I32" s="46"/>
      <c r="J32" s="47"/>
    </row>
    <row r="33">
      <c r="A33" s="37" t="s">
        <v>66</v>
      </c>
      <c r="B33" s="45"/>
      <c r="C33" s="46"/>
      <c r="D33" s="46"/>
      <c r="E33" s="48" t="s">
        <v>485</v>
      </c>
      <c r="F33" s="46"/>
      <c r="G33" s="46"/>
      <c r="H33" s="46"/>
      <c r="I33" s="46"/>
      <c r="J33" s="47"/>
    </row>
    <row r="34" ht="30">
      <c r="A34" s="37" t="s">
        <v>59</v>
      </c>
      <c r="B34" s="37">
        <v>9</v>
      </c>
      <c r="C34" s="38" t="s">
        <v>429</v>
      </c>
      <c r="D34" s="37" t="s">
        <v>61</v>
      </c>
      <c r="E34" s="39" t="s">
        <v>430</v>
      </c>
      <c r="F34" s="40" t="s">
        <v>92</v>
      </c>
      <c r="G34" s="41">
        <v>663</v>
      </c>
      <c r="H34" s="42">
        <v>0</v>
      </c>
      <c r="I34" s="43">
        <f>ROUND(G34*H34,P4)</f>
        <v>0</v>
      </c>
      <c r="J34" s="40" t="s">
        <v>85</v>
      </c>
      <c r="O34" s="44">
        <f>I34*0.21</f>
        <v>0</v>
      </c>
      <c r="P34">
        <v>3</v>
      </c>
    </row>
    <row r="35">
      <c r="A35" s="37" t="s">
        <v>64</v>
      </c>
      <c r="B35" s="45"/>
      <c r="C35" s="46"/>
      <c r="D35" s="46"/>
      <c r="E35" s="39" t="s">
        <v>492</v>
      </c>
      <c r="F35" s="46"/>
      <c r="G35" s="46"/>
      <c r="H35" s="46"/>
      <c r="I35" s="46"/>
      <c r="J35" s="47"/>
    </row>
    <row r="36">
      <c r="A36" s="37" t="s">
        <v>66</v>
      </c>
      <c r="B36" s="45"/>
      <c r="C36" s="46"/>
      <c r="D36" s="46"/>
      <c r="E36" s="48" t="s">
        <v>493</v>
      </c>
      <c r="F36" s="46"/>
      <c r="G36" s="46"/>
      <c r="H36" s="46"/>
      <c r="I36" s="46"/>
      <c r="J36" s="47"/>
    </row>
    <row r="37">
      <c r="A37" s="37" t="s">
        <v>59</v>
      </c>
      <c r="B37" s="37">
        <v>10</v>
      </c>
      <c r="C37" s="38" t="s">
        <v>433</v>
      </c>
      <c r="D37" s="37" t="s">
        <v>61</v>
      </c>
      <c r="E37" s="39" t="s">
        <v>434</v>
      </c>
      <c r="F37" s="40" t="s">
        <v>92</v>
      </c>
      <c r="G37" s="41">
        <v>663</v>
      </c>
      <c r="H37" s="42">
        <v>0</v>
      </c>
      <c r="I37" s="43">
        <f>ROUND(G37*H37,P4)</f>
        <v>0</v>
      </c>
      <c r="J37" s="40" t="s">
        <v>85</v>
      </c>
      <c r="O37" s="44">
        <f>I37*0.21</f>
        <v>0</v>
      </c>
      <c r="P37">
        <v>3</v>
      </c>
    </row>
    <row r="38">
      <c r="A38" s="37" t="s">
        <v>64</v>
      </c>
      <c r="B38" s="45"/>
      <c r="C38" s="46"/>
      <c r="D38" s="46"/>
      <c r="E38" s="39" t="s">
        <v>492</v>
      </c>
      <c r="F38" s="46"/>
      <c r="G38" s="46"/>
      <c r="H38" s="46"/>
      <c r="I38" s="46"/>
      <c r="J38" s="47"/>
    </row>
    <row r="39">
      <c r="A39" s="37" t="s">
        <v>66</v>
      </c>
      <c r="B39" s="45"/>
      <c r="C39" s="46"/>
      <c r="D39" s="46"/>
      <c r="E39" s="48" t="s">
        <v>493</v>
      </c>
      <c r="F39" s="46"/>
      <c r="G39" s="46"/>
      <c r="H39" s="46"/>
      <c r="I39" s="46"/>
      <c r="J39" s="47"/>
    </row>
    <row r="40">
      <c r="A40" s="37" t="s">
        <v>59</v>
      </c>
      <c r="B40" s="37">
        <v>11</v>
      </c>
      <c r="C40" s="38" t="s">
        <v>435</v>
      </c>
      <c r="D40" s="37" t="s">
        <v>61</v>
      </c>
      <c r="E40" s="39" t="s">
        <v>436</v>
      </c>
      <c r="F40" s="40" t="s">
        <v>406</v>
      </c>
      <c r="G40" s="41">
        <v>102648</v>
      </c>
      <c r="H40" s="42">
        <v>0</v>
      </c>
      <c r="I40" s="43">
        <f>ROUND(G40*H40,P4)</f>
        <v>0</v>
      </c>
      <c r="J40" s="40" t="s">
        <v>85</v>
      </c>
      <c r="O40" s="44">
        <f>I40*0.21</f>
        <v>0</v>
      </c>
      <c r="P40">
        <v>3</v>
      </c>
    </row>
    <row r="41">
      <c r="A41" s="37" t="s">
        <v>64</v>
      </c>
      <c r="B41" s="45"/>
      <c r="C41" s="46"/>
      <c r="D41" s="46"/>
      <c r="E41" s="39" t="s">
        <v>492</v>
      </c>
      <c r="F41" s="46"/>
      <c r="G41" s="46"/>
      <c r="H41" s="46"/>
      <c r="I41" s="46"/>
      <c r="J41" s="47"/>
    </row>
    <row r="42">
      <c r="A42" s="37" t="s">
        <v>66</v>
      </c>
      <c r="B42" s="45"/>
      <c r="C42" s="46"/>
      <c r="D42" s="46"/>
      <c r="E42" s="48" t="s">
        <v>494</v>
      </c>
      <c r="F42" s="46"/>
      <c r="G42" s="46"/>
      <c r="H42" s="46"/>
      <c r="I42" s="46"/>
      <c r="J42" s="47"/>
    </row>
    <row r="43" ht="30">
      <c r="A43" s="37" t="s">
        <v>59</v>
      </c>
      <c r="B43" s="37">
        <v>12</v>
      </c>
      <c r="C43" s="38" t="s">
        <v>495</v>
      </c>
      <c r="D43" s="37" t="s">
        <v>61</v>
      </c>
      <c r="E43" s="39" t="s">
        <v>496</v>
      </c>
      <c r="F43" s="40" t="s">
        <v>92</v>
      </c>
      <c r="G43" s="41">
        <v>314</v>
      </c>
      <c r="H43" s="42">
        <v>0</v>
      </c>
      <c r="I43" s="43">
        <f>ROUND(G43*H43,P4)</f>
        <v>0</v>
      </c>
      <c r="J43" s="40" t="s">
        <v>85</v>
      </c>
      <c r="O43" s="44">
        <f>I43*0.21</f>
        <v>0</v>
      </c>
      <c r="P43">
        <v>3</v>
      </c>
    </row>
    <row r="44" ht="75">
      <c r="A44" s="37" t="s">
        <v>64</v>
      </c>
      <c r="B44" s="45"/>
      <c r="C44" s="46"/>
      <c r="D44" s="46"/>
      <c r="E44" s="39" t="s">
        <v>497</v>
      </c>
      <c r="F44" s="46"/>
      <c r="G44" s="46"/>
      <c r="H44" s="46"/>
      <c r="I44" s="46"/>
      <c r="J44" s="47"/>
    </row>
    <row r="45">
      <c r="A45" s="37" t="s">
        <v>66</v>
      </c>
      <c r="B45" s="45"/>
      <c r="C45" s="46"/>
      <c r="D45" s="46"/>
      <c r="E45" s="48" t="s">
        <v>498</v>
      </c>
      <c r="F45" s="46"/>
      <c r="G45" s="46"/>
      <c r="H45" s="46"/>
      <c r="I45" s="46"/>
      <c r="J45" s="47"/>
    </row>
    <row r="46" ht="30">
      <c r="A46" s="37" t="s">
        <v>59</v>
      </c>
      <c r="B46" s="37">
        <v>13</v>
      </c>
      <c r="C46" s="38" t="s">
        <v>499</v>
      </c>
      <c r="D46" s="37" t="s">
        <v>61</v>
      </c>
      <c r="E46" s="39" t="s">
        <v>500</v>
      </c>
      <c r="F46" s="40" t="s">
        <v>92</v>
      </c>
      <c r="G46" s="41">
        <v>314</v>
      </c>
      <c r="H46" s="42">
        <v>0</v>
      </c>
      <c r="I46" s="43">
        <f>ROUND(G46*H46,P4)</f>
        <v>0</v>
      </c>
      <c r="J46" s="40" t="s">
        <v>85</v>
      </c>
      <c r="O46" s="44">
        <f>I46*0.21</f>
        <v>0</v>
      </c>
      <c r="P46">
        <v>3</v>
      </c>
    </row>
    <row r="47" ht="60">
      <c r="A47" s="37" t="s">
        <v>64</v>
      </c>
      <c r="B47" s="45"/>
      <c r="C47" s="46"/>
      <c r="D47" s="46"/>
      <c r="E47" s="39" t="s">
        <v>501</v>
      </c>
      <c r="F47" s="46"/>
      <c r="G47" s="46"/>
      <c r="H47" s="46"/>
      <c r="I47" s="46"/>
      <c r="J47" s="47"/>
    </row>
    <row r="48">
      <c r="A48" s="37" t="s">
        <v>66</v>
      </c>
      <c r="B48" s="45"/>
      <c r="C48" s="46"/>
      <c r="D48" s="46"/>
      <c r="E48" s="48" t="s">
        <v>498</v>
      </c>
      <c r="F48" s="46"/>
      <c r="G48" s="46"/>
      <c r="H48" s="46"/>
      <c r="I48" s="46"/>
      <c r="J48" s="47"/>
    </row>
    <row r="49" ht="30">
      <c r="A49" s="37" t="s">
        <v>59</v>
      </c>
      <c r="B49" s="37">
        <v>14</v>
      </c>
      <c r="C49" s="38" t="s">
        <v>502</v>
      </c>
      <c r="D49" s="37" t="s">
        <v>61</v>
      </c>
      <c r="E49" s="39" t="s">
        <v>503</v>
      </c>
      <c r="F49" s="40" t="s">
        <v>406</v>
      </c>
      <c r="G49" s="41">
        <v>36456</v>
      </c>
      <c r="H49" s="42">
        <v>0</v>
      </c>
      <c r="I49" s="43">
        <f>ROUND(G49*H49,P4)</f>
        <v>0</v>
      </c>
      <c r="J49" s="40" t="s">
        <v>85</v>
      </c>
      <c r="O49" s="44">
        <f>I49*0.21</f>
        <v>0</v>
      </c>
      <c r="P49">
        <v>3</v>
      </c>
    </row>
    <row r="50" ht="180">
      <c r="A50" s="37" t="s">
        <v>64</v>
      </c>
      <c r="B50" s="45"/>
      <c r="C50" s="46"/>
      <c r="D50" s="46"/>
      <c r="E50" s="39" t="s">
        <v>504</v>
      </c>
      <c r="F50" s="46"/>
      <c r="G50" s="46"/>
      <c r="H50" s="46"/>
      <c r="I50" s="46"/>
      <c r="J50" s="47"/>
    </row>
    <row r="51">
      <c r="A51" s="37" t="s">
        <v>66</v>
      </c>
      <c r="B51" s="45"/>
      <c r="C51" s="46"/>
      <c r="D51" s="46"/>
      <c r="E51" s="48" t="s">
        <v>505</v>
      </c>
      <c r="F51" s="46"/>
      <c r="G51" s="46"/>
      <c r="H51" s="46"/>
      <c r="I51" s="46"/>
      <c r="J51" s="47"/>
    </row>
    <row r="52">
      <c r="A52" s="37" t="s">
        <v>66</v>
      </c>
      <c r="B52" s="45"/>
      <c r="C52" s="46"/>
      <c r="D52" s="46"/>
      <c r="E52" s="48" t="s">
        <v>506</v>
      </c>
      <c r="F52" s="46"/>
      <c r="G52" s="46"/>
      <c r="H52" s="46"/>
      <c r="I52" s="46"/>
      <c r="J52" s="47"/>
    </row>
    <row r="53">
      <c r="A53" s="37" t="s">
        <v>66</v>
      </c>
      <c r="B53" s="45"/>
      <c r="C53" s="46"/>
      <c r="D53" s="46"/>
      <c r="E53" s="48" t="s">
        <v>507</v>
      </c>
      <c r="F53" s="46"/>
      <c r="G53" s="46"/>
      <c r="H53" s="46"/>
      <c r="I53" s="46"/>
      <c r="J53" s="47"/>
    </row>
    <row r="54">
      <c r="A54" s="37" t="s">
        <v>66</v>
      </c>
      <c r="B54" s="45"/>
      <c r="C54" s="46"/>
      <c r="D54" s="46"/>
      <c r="E54" s="48" t="s">
        <v>508</v>
      </c>
      <c r="F54" s="46"/>
      <c r="G54" s="46"/>
      <c r="H54" s="46"/>
      <c r="I54" s="46"/>
      <c r="J54" s="47"/>
    </row>
    <row r="55" ht="30">
      <c r="A55" s="37" t="s">
        <v>59</v>
      </c>
      <c r="B55" s="37">
        <v>15</v>
      </c>
      <c r="C55" s="38" t="s">
        <v>509</v>
      </c>
      <c r="D55" s="37" t="s">
        <v>61</v>
      </c>
      <c r="E55" s="39" t="s">
        <v>510</v>
      </c>
      <c r="F55" s="40" t="s">
        <v>92</v>
      </c>
      <c r="G55" s="41">
        <v>50</v>
      </c>
      <c r="H55" s="42">
        <v>0</v>
      </c>
      <c r="I55" s="43">
        <f>ROUND(G55*H55,P4)</f>
        <v>0</v>
      </c>
      <c r="J55" s="40" t="s">
        <v>85</v>
      </c>
      <c r="O55" s="44">
        <f>I55*0.21</f>
        <v>0</v>
      </c>
      <c r="P55">
        <v>3</v>
      </c>
    </row>
    <row r="56" ht="60">
      <c r="A56" s="37" t="s">
        <v>64</v>
      </c>
      <c r="B56" s="45"/>
      <c r="C56" s="46"/>
      <c r="D56" s="46"/>
      <c r="E56" s="39" t="s">
        <v>511</v>
      </c>
      <c r="F56" s="46"/>
      <c r="G56" s="46"/>
      <c r="H56" s="46"/>
      <c r="I56" s="46"/>
      <c r="J56" s="47"/>
    </row>
    <row r="57">
      <c r="A57" s="37" t="s">
        <v>66</v>
      </c>
      <c r="B57" s="45"/>
      <c r="C57" s="46"/>
      <c r="D57" s="46"/>
      <c r="E57" s="48" t="s">
        <v>512</v>
      </c>
      <c r="F57" s="46"/>
      <c r="G57" s="46"/>
      <c r="H57" s="46"/>
      <c r="I57" s="46"/>
      <c r="J57" s="47"/>
    </row>
    <row r="58" ht="30">
      <c r="A58" s="37" t="s">
        <v>59</v>
      </c>
      <c r="B58" s="37">
        <v>16</v>
      </c>
      <c r="C58" s="38" t="s">
        <v>513</v>
      </c>
      <c r="D58" s="37" t="s">
        <v>61</v>
      </c>
      <c r="E58" s="39" t="s">
        <v>514</v>
      </c>
      <c r="F58" s="40" t="s">
        <v>92</v>
      </c>
      <c r="G58" s="41">
        <v>50</v>
      </c>
      <c r="H58" s="42">
        <v>0</v>
      </c>
      <c r="I58" s="43">
        <f>ROUND(G58*H58,P4)</f>
        <v>0</v>
      </c>
      <c r="J58" s="40" t="s">
        <v>85</v>
      </c>
      <c r="O58" s="44">
        <f>I58*0.21</f>
        <v>0</v>
      </c>
      <c r="P58">
        <v>3</v>
      </c>
    </row>
    <row r="59" ht="45">
      <c r="A59" s="37" t="s">
        <v>64</v>
      </c>
      <c r="B59" s="45"/>
      <c r="C59" s="46"/>
      <c r="D59" s="46"/>
      <c r="E59" s="39" t="s">
        <v>515</v>
      </c>
      <c r="F59" s="46"/>
      <c r="G59" s="46"/>
      <c r="H59" s="46"/>
      <c r="I59" s="46"/>
      <c r="J59" s="47"/>
    </row>
    <row r="60">
      <c r="A60" s="37" t="s">
        <v>66</v>
      </c>
      <c r="B60" s="45"/>
      <c r="C60" s="46"/>
      <c r="D60" s="46"/>
      <c r="E60" s="48" t="s">
        <v>512</v>
      </c>
      <c r="F60" s="46"/>
      <c r="G60" s="46"/>
      <c r="H60" s="46"/>
      <c r="I60" s="46"/>
      <c r="J60" s="47"/>
    </row>
    <row r="61">
      <c r="A61" s="37" t="s">
        <v>59</v>
      </c>
      <c r="B61" s="37">
        <v>17</v>
      </c>
      <c r="C61" s="38" t="s">
        <v>516</v>
      </c>
      <c r="D61" s="37" t="s">
        <v>61</v>
      </c>
      <c r="E61" s="39" t="s">
        <v>517</v>
      </c>
      <c r="F61" s="40" t="s">
        <v>406</v>
      </c>
      <c r="G61" s="41">
        <v>14980</v>
      </c>
      <c r="H61" s="42">
        <v>0</v>
      </c>
      <c r="I61" s="43">
        <f>ROUND(G61*H61,P4)</f>
        <v>0</v>
      </c>
      <c r="J61" s="40" t="s">
        <v>85</v>
      </c>
      <c r="O61" s="44">
        <f>I61*0.21</f>
        <v>0</v>
      </c>
      <c r="P61">
        <v>3</v>
      </c>
    </row>
    <row r="62" ht="165">
      <c r="A62" s="37" t="s">
        <v>64</v>
      </c>
      <c r="B62" s="45"/>
      <c r="C62" s="46"/>
      <c r="D62" s="46"/>
      <c r="E62" s="39" t="s">
        <v>518</v>
      </c>
      <c r="F62" s="46"/>
      <c r="G62" s="46"/>
      <c r="H62" s="46"/>
      <c r="I62" s="46"/>
      <c r="J62" s="47"/>
    </row>
    <row r="63">
      <c r="A63" s="37" t="s">
        <v>66</v>
      </c>
      <c r="B63" s="45"/>
      <c r="C63" s="46"/>
      <c r="D63" s="46"/>
      <c r="E63" s="48" t="s">
        <v>519</v>
      </c>
      <c r="F63" s="46"/>
      <c r="G63" s="46"/>
      <c r="H63" s="46"/>
      <c r="I63" s="46"/>
      <c r="J63" s="47"/>
    </row>
    <row r="64">
      <c r="A64" s="37" t="s">
        <v>66</v>
      </c>
      <c r="B64" s="45"/>
      <c r="C64" s="46"/>
      <c r="D64" s="46"/>
      <c r="E64" s="48" t="s">
        <v>520</v>
      </c>
      <c r="F64" s="46"/>
      <c r="G64" s="46"/>
      <c r="H64" s="46"/>
      <c r="I64" s="46"/>
      <c r="J64" s="47"/>
    </row>
    <row r="65">
      <c r="A65" s="37" t="s">
        <v>66</v>
      </c>
      <c r="B65" s="45"/>
      <c r="C65" s="46"/>
      <c r="D65" s="46"/>
      <c r="E65" s="48" t="s">
        <v>521</v>
      </c>
      <c r="F65" s="46"/>
      <c r="G65" s="46"/>
      <c r="H65" s="46"/>
      <c r="I65" s="46"/>
      <c r="J65" s="47"/>
    </row>
    <row r="66">
      <c r="A66" s="37" t="s">
        <v>59</v>
      </c>
      <c r="B66" s="37">
        <v>18</v>
      </c>
      <c r="C66" s="38" t="s">
        <v>460</v>
      </c>
      <c r="D66" s="37" t="s">
        <v>61</v>
      </c>
      <c r="E66" s="39" t="s">
        <v>461</v>
      </c>
      <c r="F66" s="40" t="s">
        <v>92</v>
      </c>
      <c r="G66" s="41">
        <v>442</v>
      </c>
      <c r="H66" s="42">
        <v>0</v>
      </c>
      <c r="I66" s="43">
        <f>ROUND(G66*H66,P4)</f>
        <v>0</v>
      </c>
      <c r="J66" s="40" t="s">
        <v>85</v>
      </c>
      <c r="O66" s="44">
        <f>I66*0.21</f>
        <v>0</v>
      </c>
      <c r="P66">
        <v>3</v>
      </c>
    </row>
    <row r="67">
      <c r="A67" s="37" t="s">
        <v>64</v>
      </c>
      <c r="B67" s="45"/>
      <c r="C67" s="46"/>
      <c r="D67" s="46"/>
      <c r="E67" s="39" t="s">
        <v>522</v>
      </c>
      <c r="F67" s="46"/>
      <c r="G67" s="46"/>
      <c r="H67" s="46"/>
      <c r="I67" s="46"/>
      <c r="J67" s="47"/>
    </row>
    <row r="68">
      <c r="A68" s="37" t="s">
        <v>66</v>
      </c>
      <c r="B68" s="45"/>
      <c r="C68" s="46"/>
      <c r="D68" s="46"/>
      <c r="E68" s="48" t="s">
        <v>523</v>
      </c>
      <c r="F68" s="46"/>
      <c r="G68" s="46"/>
      <c r="H68" s="46"/>
      <c r="I68" s="46"/>
      <c r="J68" s="47"/>
    </row>
    <row r="69">
      <c r="A69" s="37" t="s">
        <v>59</v>
      </c>
      <c r="B69" s="37">
        <v>19</v>
      </c>
      <c r="C69" s="38" t="s">
        <v>464</v>
      </c>
      <c r="D69" s="37" t="s">
        <v>61</v>
      </c>
      <c r="E69" s="39" t="s">
        <v>465</v>
      </c>
      <c r="F69" s="40" t="s">
        <v>92</v>
      </c>
      <c r="G69" s="41">
        <v>442</v>
      </c>
      <c r="H69" s="42">
        <v>0</v>
      </c>
      <c r="I69" s="43">
        <f>ROUND(G69*H69,P4)</f>
        <v>0</v>
      </c>
      <c r="J69" s="40" t="s">
        <v>85</v>
      </c>
      <c r="O69" s="44">
        <f>I69*0.21</f>
        <v>0</v>
      </c>
      <c r="P69">
        <v>3</v>
      </c>
    </row>
    <row r="70">
      <c r="A70" s="37" t="s">
        <v>64</v>
      </c>
      <c r="B70" s="45"/>
      <c r="C70" s="46"/>
      <c r="D70" s="46"/>
      <c r="E70" s="39" t="s">
        <v>522</v>
      </c>
      <c r="F70" s="46"/>
      <c r="G70" s="46"/>
      <c r="H70" s="46"/>
      <c r="I70" s="46"/>
      <c r="J70" s="47"/>
    </row>
    <row r="71">
      <c r="A71" s="37" t="s">
        <v>66</v>
      </c>
      <c r="B71" s="45"/>
      <c r="C71" s="46"/>
      <c r="D71" s="46"/>
      <c r="E71" s="48" t="s">
        <v>523</v>
      </c>
      <c r="F71" s="46"/>
      <c r="G71" s="46"/>
      <c r="H71" s="46"/>
      <c r="I71" s="46"/>
      <c r="J71" s="47"/>
    </row>
    <row r="72">
      <c r="A72" s="37" t="s">
        <v>59</v>
      </c>
      <c r="B72" s="37">
        <v>20</v>
      </c>
      <c r="C72" s="38" t="s">
        <v>466</v>
      </c>
      <c r="D72" s="37" t="s">
        <v>61</v>
      </c>
      <c r="E72" s="39" t="s">
        <v>467</v>
      </c>
      <c r="F72" s="40" t="s">
        <v>406</v>
      </c>
      <c r="G72" s="41">
        <v>68432</v>
      </c>
      <c r="H72" s="42">
        <v>0</v>
      </c>
      <c r="I72" s="43">
        <f>ROUND(G72*H72,P4)</f>
        <v>0</v>
      </c>
      <c r="J72" s="40" t="s">
        <v>85</v>
      </c>
      <c r="O72" s="44">
        <f>I72*0.21</f>
        <v>0</v>
      </c>
      <c r="P72">
        <v>3</v>
      </c>
    </row>
    <row r="73">
      <c r="A73" s="37" t="s">
        <v>64</v>
      </c>
      <c r="B73" s="45"/>
      <c r="C73" s="46"/>
      <c r="D73" s="46"/>
      <c r="E73" s="39" t="s">
        <v>522</v>
      </c>
      <c r="F73" s="46"/>
      <c r="G73" s="46"/>
      <c r="H73" s="46"/>
      <c r="I73" s="46"/>
      <c r="J73" s="47"/>
    </row>
    <row r="74">
      <c r="A74" s="37" t="s">
        <v>66</v>
      </c>
      <c r="B74" s="50"/>
      <c r="C74" s="51"/>
      <c r="D74" s="51"/>
      <c r="E74" s="48" t="s">
        <v>524</v>
      </c>
      <c r="F74" s="51"/>
      <c r="G74" s="51"/>
      <c r="H74" s="51"/>
      <c r="I74" s="51"/>
      <c r="J74" s="52"/>
    </row>
  </sheetData>
  <sheetProtection sheet="1" objects="1" scenarios="1" spinCount="100000" saltValue="aKZd7pbxNArnGQ98lg1DW7wUhj6UsqYSukt9WS2UJZGSDxtFoYKoPEG5b6xgf0iRNkzEM6LpzTftczDbY/OFAQ==" hashValue="gyOgsfncaD5IVkehxUT5l4XMgi0gI3Mj5oQLL/9l6Ygaj9pn8Hzv56XbvmALR15s/eY1u14Ia5xmeKRM/od+r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525</v>
      </c>
      <c r="I3" s="25">
        <f>SUMIFS(I9:I34,A9:A34,"SD")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525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88</v>
      </c>
      <c r="D9" s="34"/>
      <c r="E9" s="31" t="s">
        <v>89</v>
      </c>
      <c r="F9" s="34"/>
      <c r="G9" s="34"/>
      <c r="H9" s="34"/>
      <c r="I9" s="35">
        <f>SUMIFS(I10:I15,A10:A15,"P")</f>
        <v>0</v>
      </c>
      <c r="J9" s="36"/>
    </row>
    <row r="10" ht="30">
      <c r="A10" s="37" t="s">
        <v>59</v>
      </c>
      <c r="B10" s="37">
        <v>1</v>
      </c>
      <c r="C10" s="38" t="s">
        <v>526</v>
      </c>
      <c r="D10" s="37"/>
      <c r="E10" s="39" t="s">
        <v>527</v>
      </c>
      <c r="F10" s="40" t="s">
        <v>101</v>
      </c>
      <c r="G10" s="41">
        <v>490</v>
      </c>
      <c r="H10" s="42">
        <v>0</v>
      </c>
      <c r="I10" s="43">
        <f>ROUND(G10*H10,P4)</f>
        <v>0</v>
      </c>
      <c r="J10" s="40" t="s">
        <v>85</v>
      </c>
      <c r="O10" s="44">
        <f>I10*0.21</f>
        <v>0</v>
      </c>
      <c r="P10">
        <v>3</v>
      </c>
    </row>
    <row r="11" ht="90">
      <c r="A11" s="37" t="s">
        <v>64</v>
      </c>
      <c r="B11" s="45"/>
      <c r="C11" s="46"/>
      <c r="D11" s="46"/>
      <c r="E11" s="39" t="s">
        <v>528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53" t="s">
        <v>529</v>
      </c>
      <c r="F12" s="46"/>
      <c r="G12" s="46"/>
      <c r="H12" s="46"/>
      <c r="I12" s="46"/>
      <c r="J12" s="47"/>
    </row>
    <row r="13">
      <c r="A13" s="37" t="s">
        <v>59</v>
      </c>
      <c r="B13" s="37">
        <v>2</v>
      </c>
      <c r="C13" s="38" t="s">
        <v>132</v>
      </c>
      <c r="D13" s="37" t="s">
        <v>61</v>
      </c>
      <c r="E13" s="39" t="s">
        <v>133</v>
      </c>
      <c r="F13" s="40" t="s">
        <v>116</v>
      </c>
      <c r="G13" s="41">
        <v>420</v>
      </c>
      <c r="H13" s="42">
        <v>0</v>
      </c>
      <c r="I13" s="43">
        <f>ROUND(G13*H13,P4)</f>
        <v>0</v>
      </c>
      <c r="J13" s="40" t="s">
        <v>85</v>
      </c>
      <c r="O13" s="44">
        <f>I13*0.21</f>
        <v>0</v>
      </c>
      <c r="P13">
        <v>3</v>
      </c>
    </row>
    <row r="14" ht="60">
      <c r="A14" s="37" t="s">
        <v>64</v>
      </c>
      <c r="B14" s="45"/>
      <c r="C14" s="46"/>
      <c r="D14" s="46"/>
      <c r="E14" s="39" t="s">
        <v>530</v>
      </c>
      <c r="F14" s="46"/>
      <c r="G14" s="46"/>
      <c r="H14" s="46"/>
      <c r="I14" s="46"/>
      <c r="J14" s="47"/>
    </row>
    <row r="15">
      <c r="A15" s="37" t="s">
        <v>66</v>
      </c>
      <c r="B15" s="45"/>
      <c r="C15" s="46"/>
      <c r="D15" s="46"/>
      <c r="E15" s="53" t="s">
        <v>529</v>
      </c>
      <c r="F15" s="46"/>
      <c r="G15" s="46"/>
      <c r="H15" s="46"/>
      <c r="I15" s="46"/>
      <c r="J15" s="47"/>
    </row>
    <row r="16">
      <c r="A16" s="31" t="s">
        <v>56</v>
      </c>
      <c r="B16" s="32"/>
      <c r="C16" s="33" t="s">
        <v>227</v>
      </c>
      <c r="D16" s="34"/>
      <c r="E16" s="31" t="s">
        <v>228</v>
      </c>
      <c r="F16" s="34"/>
      <c r="G16" s="34"/>
      <c r="H16" s="34"/>
      <c r="I16" s="35">
        <f>SUMIFS(I17:I23,A17:A23,"P")</f>
        <v>0</v>
      </c>
      <c r="J16" s="36"/>
    </row>
    <row r="17">
      <c r="A17" s="37" t="s">
        <v>59</v>
      </c>
      <c r="B17" s="37">
        <v>3</v>
      </c>
      <c r="C17" s="38" t="s">
        <v>531</v>
      </c>
      <c r="D17" s="37" t="s">
        <v>61</v>
      </c>
      <c r="E17" s="39" t="s">
        <v>532</v>
      </c>
      <c r="F17" s="40" t="s">
        <v>172</v>
      </c>
      <c r="G17" s="41">
        <v>9800</v>
      </c>
      <c r="H17" s="42">
        <v>0</v>
      </c>
      <c r="I17" s="43">
        <f>ROUND(G17*H17,P4)</f>
        <v>0</v>
      </c>
      <c r="J17" s="40" t="s">
        <v>85</v>
      </c>
      <c r="O17" s="44">
        <f>I17*0.21</f>
        <v>0</v>
      </c>
      <c r="P17">
        <v>3</v>
      </c>
    </row>
    <row r="18">
      <c r="A18" s="37" t="s">
        <v>64</v>
      </c>
      <c r="B18" s="45"/>
      <c r="C18" s="46"/>
      <c r="D18" s="46"/>
      <c r="E18" s="39" t="s">
        <v>533</v>
      </c>
      <c r="F18" s="46"/>
      <c r="G18" s="46"/>
      <c r="H18" s="46"/>
      <c r="I18" s="46"/>
      <c r="J18" s="47"/>
    </row>
    <row r="19">
      <c r="A19" s="37" t="s">
        <v>59</v>
      </c>
      <c r="B19" s="37">
        <v>4</v>
      </c>
      <c r="C19" s="38" t="s">
        <v>534</v>
      </c>
      <c r="D19" s="37" t="s">
        <v>61</v>
      </c>
      <c r="E19" s="39" t="s">
        <v>535</v>
      </c>
      <c r="F19" s="40" t="s">
        <v>101</v>
      </c>
      <c r="G19" s="41">
        <v>490</v>
      </c>
      <c r="H19" s="42">
        <v>0</v>
      </c>
      <c r="I19" s="43">
        <f>ROUND(G19*H19,P4)</f>
        <v>0</v>
      </c>
      <c r="J19" s="40" t="s">
        <v>85</v>
      </c>
      <c r="O19" s="44">
        <f>I19*0.21</f>
        <v>0</v>
      </c>
      <c r="P19">
        <v>3</v>
      </c>
    </row>
    <row r="20">
      <c r="A20" s="37" t="s">
        <v>64</v>
      </c>
      <c r="B20" s="45"/>
      <c r="C20" s="46"/>
      <c r="D20" s="46"/>
      <c r="E20" s="39" t="s">
        <v>533</v>
      </c>
      <c r="F20" s="46"/>
      <c r="G20" s="46"/>
      <c r="H20" s="46"/>
      <c r="I20" s="46"/>
      <c r="J20" s="47"/>
    </row>
    <row r="21">
      <c r="A21" s="37" t="s">
        <v>59</v>
      </c>
      <c r="B21" s="37">
        <v>5</v>
      </c>
      <c r="C21" s="38" t="s">
        <v>314</v>
      </c>
      <c r="D21" s="37" t="s">
        <v>61</v>
      </c>
      <c r="E21" s="39" t="s">
        <v>315</v>
      </c>
      <c r="F21" s="40" t="s">
        <v>116</v>
      </c>
      <c r="G21" s="41">
        <v>750</v>
      </c>
      <c r="H21" s="42">
        <v>0</v>
      </c>
      <c r="I21" s="43">
        <f>ROUND(G21*H21,P4)</f>
        <v>0</v>
      </c>
      <c r="J21" s="40" t="s">
        <v>85</v>
      </c>
      <c r="O21" s="44">
        <f>I21*0.21</f>
        <v>0</v>
      </c>
      <c r="P21">
        <v>3</v>
      </c>
    </row>
    <row r="22" ht="30">
      <c r="A22" s="37" t="s">
        <v>64</v>
      </c>
      <c r="B22" s="45"/>
      <c r="C22" s="46"/>
      <c r="D22" s="46"/>
      <c r="E22" s="39" t="s">
        <v>536</v>
      </c>
      <c r="F22" s="46"/>
      <c r="G22" s="46"/>
      <c r="H22" s="46"/>
      <c r="I22" s="46"/>
      <c r="J22" s="47"/>
    </row>
    <row r="23">
      <c r="A23" s="37" t="s">
        <v>66</v>
      </c>
      <c r="B23" s="45"/>
      <c r="C23" s="46"/>
      <c r="D23" s="46"/>
      <c r="E23" s="53" t="s">
        <v>529</v>
      </c>
      <c r="F23" s="46"/>
      <c r="G23" s="46"/>
      <c r="H23" s="46"/>
      <c r="I23" s="46"/>
      <c r="J23" s="47"/>
    </row>
    <row r="24">
      <c r="A24" s="31" t="s">
        <v>56</v>
      </c>
      <c r="B24" s="32"/>
      <c r="C24" s="33" t="s">
        <v>350</v>
      </c>
      <c r="D24" s="34"/>
      <c r="E24" s="31" t="s">
        <v>351</v>
      </c>
      <c r="F24" s="34"/>
      <c r="G24" s="34"/>
      <c r="H24" s="34"/>
      <c r="I24" s="35">
        <f>SUMIFS(I25:I34,A25:A34,"P")</f>
        <v>0</v>
      </c>
      <c r="J24" s="36"/>
    </row>
    <row r="25" ht="30">
      <c r="A25" s="37" t="s">
        <v>59</v>
      </c>
      <c r="B25" s="37">
        <v>6</v>
      </c>
      <c r="C25" s="38" t="s">
        <v>537</v>
      </c>
      <c r="D25" s="37" t="s">
        <v>61</v>
      </c>
      <c r="E25" s="39" t="s">
        <v>538</v>
      </c>
      <c r="F25" s="40" t="s">
        <v>172</v>
      </c>
      <c r="G25" s="41">
        <v>9</v>
      </c>
      <c r="H25" s="42">
        <v>0</v>
      </c>
      <c r="I25" s="43">
        <f>ROUND(G25*H25,P4)</f>
        <v>0</v>
      </c>
      <c r="J25" s="40" t="s">
        <v>85</v>
      </c>
      <c r="O25" s="44">
        <f>I25*0.21</f>
        <v>0</v>
      </c>
      <c r="P25">
        <v>3</v>
      </c>
    </row>
    <row r="26">
      <c r="A26" s="37" t="s">
        <v>64</v>
      </c>
      <c r="B26" s="45"/>
      <c r="C26" s="46"/>
      <c r="D26" s="46"/>
      <c r="E26" s="39" t="s">
        <v>533</v>
      </c>
      <c r="F26" s="46"/>
      <c r="G26" s="46"/>
      <c r="H26" s="46"/>
      <c r="I26" s="46"/>
      <c r="J26" s="47"/>
    </row>
    <row r="27" ht="30">
      <c r="A27" s="37" t="s">
        <v>59</v>
      </c>
      <c r="B27" s="37">
        <v>7</v>
      </c>
      <c r="C27" s="38" t="s">
        <v>539</v>
      </c>
      <c r="D27" s="37" t="s">
        <v>61</v>
      </c>
      <c r="E27" s="39" t="s">
        <v>540</v>
      </c>
      <c r="F27" s="40" t="s">
        <v>172</v>
      </c>
      <c r="G27" s="41">
        <v>9</v>
      </c>
      <c r="H27" s="42">
        <v>0</v>
      </c>
      <c r="I27" s="43">
        <f>ROUND(G27*H27,P4)</f>
        <v>0</v>
      </c>
      <c r="J27" s="40" t="s">
        <v>85</v>
      </c>
      <c r="O27" s="44">
        <f>I27*0.21</f>
        <v>0</v>
      </c>
      <c r="P27">
        <v>3</v>
      </c>
    </row>
    <row r="28">
      <c r="A28" s="37" t="s">
        <v>64</v>
      </c>
      <c r="B28" s="45"/>
      <c r="C28" s="46"/>
      <c r="D28" s="46"/>
      <c r="E28" s="39" t="s">
        <v>533</v>
      </c>
      <c r="F28" s="46"/>
      <c r="G28" s="46"/>
      <c r="H28" s="46"/>
      <c r="I28" s="46"/>
      <c r="J28" s="47"/>
    </row>
    <row r="29">
      <c r="A29" s="37" t="s">
        <v>59</v>
      </c>
      <c r="B29" s="37">
        <v>8</v>
      </c>
      <c r="C29" s="38" t="s">
        <v>373</v>
      </c>
      <c r="D29" s="37" t="s">
        <v>61</v>
      </c>
      <c r="E29" s="39" t="s">
        <v>374</v>
      </c>
      <c r="F29" s="40" t="s">
        <v>116</v>
      </c>
      <c r="G29" s="41">
        <v>420</v>
      </c>
      <c r="H29" s="42">
        <v>0</v>
      </c>
      <c r="I29" s="43">
        <f>ROUND(G29*H29,P4)</f>
        <v>0</v>
      </c>
      <c r="J29" s="40" t="s">
        <v>85</v>
      </c>
      <c r="O29" s="44">
        <f>I29*0.21</f>
        <v>0</v>
      </c>
      <c r="P29">
        <v>3</v>
      </c>
    </row>
    <row r="30" ht="60">
      <c r="A30" s="37" t="s">
        <v>64</v>
      </c>
      <c r="B30" s="45"/>
      <c r="C30" s="46"/>
      <c r="D30" s="46"/>
      <c r="E30" s="39" t="s">
        <v>530</v>
      </c>
      <c r="F30" s="46"/>
      <c r="G30" s="46"/>
      <c r="H30" s="46"/>
      <c r="I30" s="46"/>
      <c r="J30" s="47"/>
    </row>
    <row r="31">
      <c r="A31" s="37" t="s">
        <v>66</v>
      </c>
      <c r="B31" s="45"/>
      <c r="C31" s="46"/>
      <c r="D31" s="46"/>
      <c r="E31" s="53" t="s">
        <v>529</v>
      </c>
      <c r="F31" s="46"/>
      <c r="G31" s="46"/>
      <c r="H31" s="46"/>
      <c r="I31" s="46"/>
      <c r="J31" s="47"/>
    </row>
    <row r="32">
      <c r="A32" s="37" t="s">
        <v>59</v>
      </c>
      <c r="B32" s="37">
        <v>9</v>
      </c>
      <c r="C32" s="38" t="s">
        <v>376</v>
      </c>
      <c r="D32" s="37" t="s">
        <v>61</v>
      </c>
      <c r="E32" s="39" t="s">
        <v>377</v>
      </c>
      <c r="F32" s="40" t="s">
        <v>116</v>
      </c>
      <c r="G32" s="41">
        <v>420</v>
      </c>
      <c r="H32" s="42">
        <v>0</v>
      </c>
      <c r="I32" s="43">
        <f>ROUND(G32*H32,P4)</f>
        <v>0</v>
      </c>
      <c r="J32" s="40" t="s">
        <v>85</v>
      </c>
      <c r="O32" s="44">
        <f>I32*0.21</f>
        <v>0</v>
      </c>
      <c r="P32">
        <v>3</v>
      </c>
    </row>
    <row r="33" ht="60">
      <c r="A33" s="37" t="s">
        <v>64</v>
      </c>
      <c r="B33" s="45"/>
      <c r="C33" s="46"/>
      <c r="D33" s="46"/>
      <c r="E33" s="39" t="s">
        <v>530</v>
      </c>
      <c r="F33" s="46"/>
      <c r="G33" s="46"/>
      <c r="H33" s="46"/>
      <c r="I33" s="46"/>
      <c r="J33" s="47"/>
    </row>
    <row r="34">
      <c r="A34" s="37" t="s">
        <v>66</v>
      </c>
      <c r="B34" s="50"/>
      <c r="C34" s="51"/>
      <c r="D34" s="51"/>
      <c r="E34" s="54" t="s">
        <v>529</v>
      </c>
      <c r="F34" s="51"/>
      <c r="G34" s="51"/>
      <c r="H34" s="51"/>
      <c r="I34" s="51"/>
      <c r="J34" s="52"/>
    </row>
  </sheetData>
  <sheetProtection sheet="1" objects="1" scenarios="1" spinCount="100000" saltValue="+CF9EUgC2OZB5vMRkVU9LvyeuhOe9e6crpSN9hnsPIGp+3SVhcRyoSW0BEu50L5/8Ax1nlQ8nnmQ8Ty8CfuUzA==" hashValue="Hhio0m4YlzrPMc81a8l2V9JmUJpPAazmy1jyHzvCrgGJ4UTM1oJ/vbbF4uhKFV91Gn0FKxQE5DhFsUu4yGYxX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541</v>
      </c>
      <c r="I3" s="25">
        <f>SUMIFS(I9:I37,A9:A37,"SD")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541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350</v>
      </c>
      <c r="D9" s="34"/>
      <c r="E9" s="31" t="s">
        <v>351</v>
      </c>
      <c r="F9" s="34"/>
      <c r="G9" s="34"/>
      <c r="H9" s="34"/>
      <c r="I9" s="35">
        <f>SUMIFS(I10:I37,A10:A37,"P")</f>
        <v>0</v>
      </c>
      <c r="J9" s="36"/>
    </row>
    <row r="10" ht="30">
      <c r="A10" s="37" t="s">
        <v>59</v>
      </c>
      <c r="B10" s="37">
        <v>1</v>
      </c>
      <c r="C10" s="38" t="s">
        <v>542</v>
      </c>
      <c r="D10" s="37" t="s">
        <v>61</v>
      </c>
      <c r="E10" s="39" t="s">
        <v>543</v>
      </c>
      <c r="F10" s="40" t="s">
        <v>92</v>
      </c>
      <c r="G10" s="41">
        <v>68</v>
      </c>
      <c r="H10" s="42">
        <v>0</v>
      </c>
      <c r="I10" s="43">
        <f>ROUND(G10*H10,P4)</f>
        <v>0</v>
      </c>
      <c r="J10" s="40" t="s">
        <v>85</v>
      </c>
      <c r="O10" s="44">
        <f>I10*0.21</f>
        <v>0</v>
      </c>
      <c r="P10">
        <v>3</v>
      </c>
    </row>
    <row r="11">
      <c r="A11" s="37" t="s">
        <v>64</v>
      </c>
      <c r="B11" s="45"/>
      <c r="C11" s="46"/>
      <c r="D11" s="46"/>
      <c r="E11" s="49" t="s">
        <v>61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544</v>
      </c>
      <c r="F12" s="46"/>
      <c r="G12" s="46"/>
      <c r="H12" s="46"/>
      <c r="I12" s="46"/>
      <c r="J12" s="47"/>
    </row>
    <row r="13" ht="30">
      <c r="A13" s="37" t="s">
        <v>66</v>
      </c>
      <c r="B13" s="45"/>
      <c r="C13" s="46"/>
      <c r="D13" s="46"/>
      <c r="E13" s="48" t="s">
        <v>545</v>
      </c>
      <c r="F13" s="46"/>
      <c r="G13" s="46"/>
      <c r="H13" s="46"/>
      <c r="I13" s="46"/>
      <c r="J13" s="47"/>
    </row>
    <row r="14" ht="30">
      <c r="A14" s="37" t="s">
        <v>59</v>
      </c>
      <c r="B14" s="37">
        <v>2</v>
      </c>
      <c r="C14" s="38" t="s">
        <v>546</v>
      </c>
      <c r="D14" s="37" t="s">
        <v>61</v>
      </c>
      <c r="E14" s="39" t="s">
        <v>547</v>
      </c>
      <c r="F14" s="40" t="s">
        <v>92</v>
      </c>
      <c r="G14" s="41">
        <v>77</v>
      </c>
      <c r="H14" s="42">
        <v>0</v>
      </c>
      <c r="I14" s="43">
        <f>ROUND(G14*H14,P4)</f>
        <v>0</v>
      </c>
      <c r="J14" s="40" t="s">
        <v>85</v>
      </c>
      <c r="O14" s="44">
        <f>I14*0.21</f>
        <v>0</v>
      </c>
      <c r="P14">
        <v>3</v>
      </c>
    </row>
    <row r="15" ht="45">
      <c r="A15" s="37" t="s">
        <v>64</v>
      </c>
      <c r="B15" s="45"/>
      <c r="C15" s="46"/>
      <c r="D15" s="46"/>
      <c r="E15" s="39" t="s">
        <v>548</v>
      </c>
      <c r="F15" s="46"/>
      <c r="G15" s="46"/>
      <c r="H15" s="46"/>
      <c r="I15" s="46"/>
      <c r="J15" s="47"/>
    </row>
    <row r="16">
      <c r="A16" s="37" t="s">
        <v>66</v>
      </c>
      <c r="B16" s="45"/>
      <c r="C16" s="46"/>
      <c r="D16" s="46"/>
      <c r="E16" s="48" t="s">
        <v>544</v>
      </c>
      <c r="F16" s="46"/>
      <c r="G16" s="46"/>
      <c r="H16" s="46"/>
      <c r="I16" s="46"/>
      <c r="J16" s="47"/>
    </row>
    <row r="17">
      <c r="A17" s="37" t="s">
        <v>66</v>
      </c>
      <c r="B17" s="45"/>
      <c r="C17" s="46"/>
      <c r="D17" s="46"/>
      <c r="E17" s="48" t="s">
        <v>549</v>
      </c>
      <c r="F17" s="46"/>
      <c r="G17" s="46"/>
      <c r="H17" s="46"/>
      <c r="I17" s="46"/>
      <c r="J17" s="47"/>
    </row>
    <row r="18">
      <c r="A18" s="37" t="s">
        <v>66</v>
      </c>
      <c r="B18" s="45"/>
      <c r="C18" s="46"/>
      <c r="D18" s="46"/>
      <c r="E18" s="48" t="s">
        <v>550</v>
      </c>
      <c r="F18" s="46"/>
      <c r="G18" s="46"/>
      <c r="H18" s="46"/>
      <c r="I18" s="46"/>
      <c r="J18" s="47"/>
    </row>
    <row r="19">
      <c r="A19" s="37" t="s">
        <v>66</v>
      </c>
      <c r="B19" s="45"/>
      <c r="C19" s="46"/>
      <c r="D19" s="46"/>
      <c r="E19" s="48" t="s">
        <v>551</v>
      </c>
      <c r="F19" s="46"/>
      <c r="G19" s="46"/>
      <c r="H19" s="46"/>
      <c r="I19" s="46"/>
      <c r="J19" s="47"/>
    </row>
    <row r="20" ht="30">
      <c r="A20" s="37" t="s">
        <v>59</v>
      </c>
      <c r="B20" s="37">
        <v>3</v>
      </c>
      <c r="C20" s="38" t="s">
        <v>552</v>
      </c>
      <c r="D20" s="37" t="s">
        <v>61</v>
      </c>
      <c r="E20" s="39" t="s">
        <v>553</v>
      </c>
      <c r="F20" s="40" t="s">
        <v>92</v>
      </c>
      <c r="G20" s="41">
        <v>49</v>
      </c>
      <c r="H20" s="42">
        <v>0</v>
      </c>
      <c r="I20" s="43">
        <f>ROUND(G20*H20,P4)</f>
        <v>0</v>
      </c>
      <c r="J20" s="40" t="s">
        <v>85</v>
      </c>
      <c r="O20" s="44">
        <f>I20*0.21</f>
        <v>0</v>
      </c>
      <c r="P20">
        <v>3</v>
      </c>
    </row>
    <row r="21">
      <c r="A21" s="37" t="s">
        <v>64</v>
      </c>
      <c r="B21" s="45"/>
      <c r="C21" s="46"/>
      <c r="D21" s="46"/>
      <c r="E21" s="49" t="s">
        <v>61</v>
      </c>
      <c r="F21" s="46"/>
      <c r="G21" s="46"/>
      <c r="H21" s="46"/>
      <c r="I21" s="46"/>
      <c r="J21" s="47"/>
    </row>
    <row r="22">
      <c r="A22" s="37" t="s">
        <v>66</v>
      </c>
      <c r="B22" s="45"/>
      <c r="C22" s="46"/>
      <c r="D22" s="46"/>
      <c r="E22" s="48" t="s">
        <v>544</v>
      </c>
      <c r="F22" s="46"/>
      <c r="G22" s="46"/>
      <c r="H22" s="46"/>
      <c r="I22" s="46"/>
      <c r="J22" s="47"/>
    </row>
    <row r="23" ht="30">
      <c r="A23" s="37" t="s">
        <v>66</v>
      </c>
      <c r="B23" s="45"/>
      <c r="C23" s="46"/>
      <c r="D23" s="46"/>
      <c r="E23" s="48" t="s">
        <v>554</v>
      </c>
      <c r="F23" s="46"/>
      <c r="G23" s="46"/>
      <c r="H23" s="46"/>
      <c r="I23" s="46"/>
      <c r="J23" s="47"/>
    </row>
    <row r="24">
      <c r="A24" s="37" t="s">
        <v>59</v>
      </c>
      <c r="B24" s="37">
        <v>4</v>
      </c>
      <c r="C24" s="38" t="s">
        <v>555</v>
      </c>
      <c r="D24" s="37" t="s">
        <v>61</v>
      </c>
      <c r="E24" s="39" t="s">
        <v>556</v>
      </c>
      <c r="F24" s="40" t="s">
        <v>92</v>
      </c>
      <c r="G24" s="41">
        <v>55</v>
      </c>
      <c r="H24" s="42">
        <v>0</v>
      </c>
      <c r="I24" s="43">
        <f>ROUND(G24*H24,P4)</f>
        <v>0</v>
      </c>
      <c r="J24" s="40" t="s">
        <v>85</v>
      </c>
      <c r="O24" s="44">
        <f>I24*0.21</f>
        <v>0</v>
      </c>
      <c r="P24">
        <v>3</v>
      </c>
    </row>
    <row r="25" ht="45">
      <c r="A25" s="37" t="s">
        <v>64</v>
      </c>
      <c r="B25" s="45"/>
      <c r="C25" s="46"/>
      <c r="D25" s="46"/>
      <c r="E25" s="39" t="s">
        <v>557</v>
      </c>
      <c r="F25" s="46"/>
      <c r="G25" s="46"/>
      <c r="H25" s="46"/>
      <c r="I25" s="46"/>
      <c r="J25" s="47"/>
    </row>
    <row r="26">
      <c r="A26" s="37" t="s">
        <v>66</v>
      </c>
      <c r="B26" s="45"/>
      <c r="C26" s="46"/>
      <c r="D26" s="46"/>
      <c r="E26" s="48" t="s">
        <v>544</v>
      </c>
      <c r="F26" s="46"/>
      <c r="G26" s="46"/>
      <c r="H26" s="46"/>
      <c r="I26" s="46"/>
      <c r="J26" s="47"/>
    </row>
    <row r="27">
      <c r="A27" s="37" t="s">
        <v>66</v>
      </c>
      <c r="B27" s="45"/>
      <c r="C27" s="46"/>
      <c r="D27" s="46"/>
      <c r="E27" s="48" t="s">
        <v>558</v>
      </c>
      <c r="F27" s="46"/>
      <c r="G27" s="46"/>
      <c r="H27" s="46"/>
      <c r="I27" s="46"/>
      <c r="J27" s="47"/>
    </row>
    <row r="28" ht="30">
      <c r="A28" s="37" t="s">
        <v>66</v>
      </c>
      <c r="B28" s="45"/>
      <c r="C28" s="46"/>
      <c r="D28" s="46"/>
      <c r="E28" s="48" t="s">
        <v>559</v>
      </c>
      <c r="F28" s="46"/>
      <c r="G28" s="46"/>
      <c r="H28" s="46"/>
      <c r="I28" s="46"/>
      <c r="J28" s="47"/>
    </row>
    <row r="29">
      <c r="A29" s="37" t="s">
        <v>66</v>
      </c>
      <c r="B29" s="45"/>
      <c r="C29" s="46"/>
      <c r="D29" s="46"/>
      <c r="E29" s="48" t="s">
        <v>560</v>
      </c>
      <c r="F29" s="46"/>
      <c r="G29" s="46"/>
      <c r="H29" s="46"/>
      <c r="I29" s="46"/>
      <c r="J29" s="47"/>
    </row>
    <row r="30" ht="30">
      <c r="A30" s="37" t="s">
        <v>59</v>
      </c>
      <c r="B30" s="37">
        <v>5</v>
      </c>
      <c r="C30" s="38" t="s">
        <v>537</v>
      </c>
      <c r="D30" s="37" t="s">
        <v>61</v>
      </c>
      <c r="E30" s="39" t="s">
        <v>538</v>
      </c>
      <c r="F30" s="40" t="s">
        <v>172</v>
      </c>
      <c r="G30" s="41">
        <v>820.20000000000005</v>
      </c>
      <c r="H30" s="42">
        <v>0</v>
      </c>
      <c r="I30" s="43">
        <f>ROUND(G30*H30,P4)</f>
        <v>0</v>
      </c>
      <c r="J30" s="40" t="s">
        <v>85</v>
      </c>
      <c r="O30" s="44">
        <f>I30*0.21</f>
        <v>0</v>
      </c>
      <c r="P30">
        <v>3</v>
      </c>
    </row>
    <row r="31" ht="30">
      <c r="A31" s="37" t="s">
        <v>64</v>
      </c>
      <c r="B31" s="45"/>
      <c r="C31" s="46"/>
      <c r="D31" s="46"/>
      <c r="E31" s="39" t="s">
        <v>561</v>
      </c>
      <c r="F31" s="46"/>
      <c r="G31" s="46"/>
      <c r="H31" s="46"/>
      <c r="I31" s="46"/>
      <c r="J31" s="47"/>
    </row>
    <row r="32">
      <c r="A32" s="37" t="s">
        <v>66</v>
      </c>
      <c r="B32" s="45"/>
      <c r="C32" s="46"/>
      <c r="D32" s="46"/>
      <c r="E32" s="48" t="s">
        <v>562</v>
      </c>
      <c r="F32" s="46"/>
      <c r="G32" s="46"/>
      <c r="H32" s="46"/>
      <c r="I32" s="46"/>
      <c r="J32" s="47"/>
    </row>
    <row r="33">
      <c r="A33" s="37" t="s">
        <v>66</v>
      </c>
      <c r="B33" s="45"/>
      <c r="C33" s="46"/>
      <c r="D33" s="46"/>
      <c r="E33" s="48" t="s">
        <v>563</v>
      </c>
      <c r="F33" s="46"/>
      <c r="G33" s="46"/>
      <c r="H33" s="46"/>
      <c r="I33" s="46"/>
      <c r="J33" s="47"/>
    </row>
    <row r="34" ht="30">
      <c r="A34" s="37" t="s">
        <v>59</v>
      </c>
      <c r="B34" s="37">
        <v>6</v>
      </c>
      <c r="C34" s="38" t="s">
        <v>539</v>
      </c>
      <c r="D34" s="37" t="s">
        <v>61</v>
      </c>
      <c r="E34" s="39" t="s">
        <v>540</v>
      </c>
      <c r="F34" s="40" t="s">
        <v>172</v>
      </c>
      <c r="G34" s="41">
        <v>820.20000000000005</v>
      </c>
      <c r="H34" s="42">
        <v>0</v>
      </c>
      <c r="I34" s="43">
        <f>ROUND(G34*H34,P4)</f>
        <v>0</v>
      </c>
      <c r="J34" s="40" t="s">
        <v>85</v>
      </c>
      <c r="O34" s="44">
        <f>I34*0.21</f>
        <v>0</v>
      </c>
      <c r="P34">
        <v>3</v>
      </c>
    </row>
    <row r="35" ht="45">
      <c r="A35" s="37" t="s">
        <v>64</v>
      </c>
      <c r="B35" s="45"/>
      <c r="C35" s="46"/>
      <c r="D35" s="46"/>
      <c r="E35" s="39" t="s">
        <v>564</v>
      </c>
      <c r="F35" s="46"/>
      <c r="G35" s="46"/>
      <c r="H35" s="46"/>
      <c r="I35" s="46"/>
      <c r="J35" s="47"/>
    </row>
    <row r="36">
      <c r="A36" s="37" t="s">
        <v>66</v>
      </c>
      <c r="B36" s="45"/>
      <c r="C36" s="46"/>
      <c r="D36" s="46"/>
      <c r="E36" s="48" t="s">
        <v>562</v>
      </c>
      <c r="F36" s="46"/>
      <c r="G36" s="46"/>
      <c r="H36" s="46"/>
      <c r="I36" s="46"/>
      <c r="J36" s="47"/>
    </row>
    <row r="37">
      <c r="A37" s="37" t="s">
        <v>66</v>
      </c>
      <c r="B37" s="50"/>
      <c r="C37" s="51"/>
      <c r="D37" s="51"/>
      <c r="E37" s="48" t="s">
        <v>563</v>
      </c>
      <c r="F37" s="51"/>
      <c r="G37" s="51"/>
      <c r="H37" s="51"/>
      <c r="I37" s="51"/>
      <c r="J37" s="52"/>
    </row>
  </sheetData>
  <sheetProtection sheet="1" objects="1" scenarios="1" spinCount="100000" saltValue="SUvI3fXIYs7ypvpMO+s3HbmnB1fFpCsFdkP/1CLICWJ2cZOGdnpcBZz7ubATSOyiUkEa7lQ3hYyzkbyj9WLayQ==" hashValue="Zzx17L90AT/Z/7PheUdbifvQH0pNR14nAOvuAQEfagDoFzSdHjfKUys6GQlR2Nbvr6ASK+OOgRql7XAPG5Dq8A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565</v>
      </c>
      <c r="I3" s="25">
        <f>SUMIFS(I9:I459,A9:A459,"SD")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565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SUMIFS(I10:I31,A10:A31,"P")</f>
        <v>0</v>
      </c>
      <c r="J9" s="36"/>
    </row>
    <row r="10" ht="30">
      <c r="A10" s="37" t="s">
        <v>59</v>
      </c>
      <c r="B10" s="37">
        <v>1</v>
      </c>
      <c r="C10" s="38" t="s">
        <v>60</v>
      </c>
      <c r="D10" s="37" t="s">
        <v>61</v>
      </c>
      <c r="E10" s="39" t="s">
        <v>62</v>
      </c>
      <c r="F10" s="40" t="s">
        <v>63</v>
      </c>
      <c r="G10" s="41">
        <v>769.39499999999998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64</v>
      </c>
      <c r="B11" s="45"/>
      <c r="C11" s="46"/>
      <c r="D11" s="46"/>
      <c r="E11" s="39" t="s">
        <v>65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566</v>
      </c>
      <c r="F12" s="46"/>
      <c r="G12" s="46"/>
      <c r="H12" s="46"/>
      <c r="I12" s="46"/>
      <c r="J12" s="47"/>
    </row>
    <row r="13">
      <c r="A13" s="37" t="s">
        <v>66</v>
      </c>
      <c r="B13" s="45"/>
      <c r="C13" s="46"/>
      <c r="D13" s="46"/>
      <c r="E13" s="48" t="s">
        <v>567</v>
      </c>
      <c r="F13" s="46"/>
      <c r="G13" s="46"/>
      <c r="H13" s="46"/>
      <c r="I13" s="46"/>
      <c r="J13" s="47"/>
    </row>
    <row r="14">
      <c r="A14" s="37" t="s">
        <v>66</v>
      </c>
      <c r="B14" s="45"/>
      <c r="C14" s="46"/>
      <c r="D14" s="46"/>
      <c r="E14" s="48" t="s">
        <v>568</v>
      </c>
      <c r="F14" s="46"/>
      <c r="G14" s="46"/>
      <c r="H14" s="46"/>
      <c r="I14" s="46"/>
      <c r="J14" s="47"/>
    </row>
    <row r="15" ht="30">
      <c r="A15" s="37" t="s">
        <v>59</v>
      </c>
      <c r="B15" s="37">
        <v>2</v>
      </c>
      <c r="C15" s="38" t="s">
        <v>72</v>
      </c>
      <c r="D15" s="37" t="s">
        <v>61</v>
      </c>
      <c r="E15" s="39" t="s">
        <v>62</v>
      </c>
      <c r="F15" s="40" t="s">
        <v>63</v>
      </c>
      <c r="G15" s="41">
        <v>1122.057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45">
      <c r="A16" s="37" t="s">
        <v>64</v>
      </c>
      <c r="B16" s="45"/>
      <c r="C16" s="46"/>
      <c r="D16" s="46"/>
      <c r="E16" s="39" t="s">
        <v>73</v>
      </c>
      <c r="F16" s="46"/>
      <c r="G16" s="46"/>
      <c r="H16" s="46"/>
      <c r="I16" s="46"/>
      <c r="J16" s="47"/>
    </row>
    <row r="17">
      <c r="A17" s="37" t="s">
        <v>66</v>
      </c>
      <c r="B17" s="45"/>
      <c r="C17" s="46"/>
      <c r="D17" s="46"/>
      <c r="E17" s="48" t="s">
        <v>569</v>
      </c>
      <c r="F17" s="46"/>
      <c r="G17" s="46"/>
      <c r="H17" s="46"/>
      <c r="I17" s="46"/>
      <c r="J17" s="47"/>
    </row>
    <row r="18">
      <c r="A18" s="37" t="s">
        <v>66</v>
      </c>
      <c r="B18" s="45"/>
      <c r="C18" s="46"/>
      <c r="D18" s="46"/>
      <c r="E18" s="48" t="s">
        <v>570</v>
      </c>
      <c r="F18" s="46"/>
      <c r="G18" s="46"/>
      <c r="H18" s="46"/>
      <c r="I18" s="46"/>
      <c r="J18" s="47"/>
    </row>
    <row r="19">
      <c r="A19" s="37" t="s">
        <v>66</v>
      </c>
      <c r="B19" s="45"/>
      <c r="C19" s="46"/>
      <c r="D19" s="46"/>
      <c r="E19" s="48" t="s">
        <v>571</v>
      </c>
      <c r="F19" s="46"/>
      <c r="G19" s="46"/>
      <c r="H19" s="46"/>
      <c r="I19" s="46"/>
      <c r="J19" s="47"/>
    </row>
    <row r="20">
      <c r="A20" s="37" t="s">
        <v>66</v>
      </c>
      <c r="B20" s="45"/>
      <c r="C20" s="46"/>
      <c r="D20" s="46"/>
      <c r="E20" s="48" t="s">
        <v>572</v>
      </c>
      <c r="F20" s="46"/>
      <c r="G20" s="46"/>
      <c r="H20" s="46"/>
      <c r="I20" s="46"/>
      <c r="J20" s="47"/>
    </row>
    <row r="21">
      <c r="A21" s="37" t="s">
        <v>59</v>
      </c>
      <c r="B21" s="37">
        <v>3</v>
      </c>
      <c r="C21" s="38" t="s">
        <v>573</v>
      </c>
      <c r="D21" s="37" t="s">
        <v>61</v>
      </c>
      <c r="E21" s="39" t="s">
        <v>574</v>
      </c>
      <c r="F21" s="40" t="s">
        <v>63</v>
      </c>
      <c r="G21" s="41">
        <v>23.878</v>
      </c>
      <c r="H21" s="42">
        <v>0</v>
      </c>
      <c r="I21" s="43">
        <f>ROUND(G21*H21,P4)</f>
        <v>0</v>
      </c>
      <c r="J21" s="40" t="s">
        <v>85</v>
      </c>
      <c r="O21" s="44">
        <f>I21*0.21</f>
        <v>0</v>
      </c>
      <c r="P21">
        <v>3</v>
      </c>
    </row>
    <row r="22">
      <c r="A22" s="37" t="s">
        <v>64</v>
      </c>
      <c r="B22" s="45"/>
      <c r="C22" s="46"/>
      <c r="D22" s="46"/>
      <c r="E22" s="39" t="s">
        <v>575</v>
      </c>
      <c r="F22" s="46"/>
      <c r="G22" s="46"/>
      <c r="H22" s="46"/>
      <c r="I22" s="46"/>
      <c r="J22" s="47"/>
    </row>
    <row r="23">
      <c r="A23" s="37" t="s">
        <v>66</v>
      </c>
      <c r="B23" s="45"/>
      <c r="C23" s="46"/>
      <c r="D23" s="46"/>
      <c r="E23" s="48" t="s">
        <v>576</v>
      </c>
      <c r="F23" s="46"/>
      <c r="G23" s="46"/>
      <c r="H23" s="46"/>
      <c r="I23" s="46"/>
      <c r="J23" s="47"/>
    </row>
    <row r="24">
      <c r="A24" s="37" t="s">
        <v>59</v>
      </c>
      <c r="B24" s="37">
        <v>4</v>
      </c>
      <c r="C24" s="38" t="s">
        <v>83</v>
      </c>
      <c r="D24" s="37" t="s">
        <v>61</v>
      </c>
      <c r="E24" s="39" t="s">
        <v>84</v>
      </c>
      <c r="F24" s="40" t="s">
        <v>63</v>
      </c>
      <c r="G24" s="41">
        <v>52.241999999999997</v>
      </c>
      <c r="H24" s="42">
        <v>0</v>
      </c>
      <c r="I24" s="43">
        <f>ROUND(G24*H24,P4)</f>
        <v>0</v>
      </c>
      <c r="J24" s="40" t="s">
        <v>85</v>
      </c>
      <c r="O24" s="44">
        <f>I24*0.21</f>
        <v>0</v>
      </c>
      <c r="P24">
        <v>3</v>
      </c>
    </row>
    <row r="25">
      <c r="A25" s="37" t="s">
        <v>64</v>
      </c>
      <c r="B25" s="45"/>
      <c r="C25" s="46"/>
      <c r="D25" s="46"/>
      <c r="E25" s="39" t="s">
        <v>86</v>
      </c>
      <c r="F25" s="46"/>
      <c r="G25" s="46"/>
      <c r="H25" s="46"/>
      <c r="I25" s="46"/>
      <c r="J25" s="47"/>
    </row>
    <row r="26">
      <c r="A26" s="37" t="s">
        <v>66</v>
      </c>
      <c r="B26" s="45"/>
      <c r="C26" s="46"/>
      <c r="D26" s="46"/>
      <c r="E26" s="48" t="s">
        <v>180</v>
      </c>
      <c r="F26" s="46"/>
      <c r="G26" s="46"/>
      <c r="H26" s="46"/>
      <c r="I26" s="46"/>
      <c r="J26" s="47"/>
    </row>
    <row r="27" ht="30">
      <c r="A27" s="37" t="s">
        <v>66</v>
      </c>
      <c r="B27" s="45"/>
      <c r="C27" s="46"/>
      <c r="D27" s="46"/>
      <c r="E27" s="48" t="s">
        <v>577</v>
      </c>
      <c r="F27" s="46"/>
      <c r="G27" s="46"/>
      <c r="H27" s="46"/>
      <c r="I27" s="46"/>
      <c r="J27" s="47"/>
    </row>
    <row r="28">
      <c r="A28" s="37" t="s">
        <v>59</v>
      </c>
      <c r="B28" s="37">
        <v>5</v>
      </c>
      <c r="C28" s="38" t="s">
        <v>578</v>
      </c>
      <c r="D28" s="37" t="s">
        <v>61</v>
      </c>
      <c r="E28" s="39" t="s">
        <v>579</v>
      </c>
      <c r="F28" s="40" t="s">
        <v>92</v>
      </c>
      <c r="G28" s="41">
        <v>1</v>
      </c>
      <c r="H28" s="42">
        <v>0</v>
      </c>
      <c r="I28" s="43">
        <f>ROUND(G28*H28,P4)</f>
        <v>0</v>
      </c>
      <c r="J28" s="40" t="s">
        <v>85</v>
      </c>
      <c r="O28" s="44">
        <f>I28*0.21</f>
        <v>0</v>
      </c>
      <c r="P28">
        <v>3</v>
      </c>
    </row>
    <row r="29">
      <c r="A29" s="37" t="s">
        <v>64</v>
      </c>
      <c r="B29" s="45"/>
      <c r="C29" s="46"/>
      <c r="D29" s="46"/>
      <c r="E29" s="49" t="s">
        <v>61</v>
      </c>
      <c r="F29" s="46"/>
      <c r="G29" s="46"/>
      <c r="H29" s="46"/>
      <c r="I29" s="46"/>
      <c r="J29" s="47"/>
    </row>
    <row r="30">
      <c r="A30" s="37" t="s">
        <v>59</v>
      </c>
      <c r="B30" s="37">
        <v>6</v>
      </c>
      <c r="C30" s="38" t="s">
        <v>580</v>
      </c>
      <c r="D30" s="37" t="s">
        <v>61</v>
      </c>
      <c r="E30" s="39" t="s">
        <v>581</v>
      </c>
      <c r="F30" s="40" t="s">
        <v>92</v>
      </c>
      <c r="G30" s="41">
        <v>1</v>
      </c>
      <c r="H30" s="42">
        <v>0</v>
      </c>
      <c r="I30" s="43">
        <f>ROUND(G30*H30,P4)</f>
        <v>0</v>
      </c>
      <c r="J30" s="40" t="s">
        <v>85</v>
      </c>
      <c r="O30" s="44">
        <f>I30*0.21</f>
        <v>0</v>
      </c>
      <c r="P30">
        <v>3</v>
      </c>
    </row>
    <row r="31">
      <c r="A31" s="37" t="s">
        <v>64</v>
      </c>
      <c r="B31" s="45"/>
      <c r="C31" s="46"/>
      <c r="D31" s="46"/>
      <c r="E31" s="39" t="s">
        <v>582</v>
      </c>
      <c r="F31" s="46"/>
      <c r="G31" s="46"/>
      <c r="H31" s="46"/>
      <c r="I31" s="46"/>
      <c r="J31" s="47"/>
    </row>
    <row r="32">
      <c r="A32" s="31" t="s">
        <v>56</v>
      </c>
      <c r="B32" s="32"/>
      <c r="C32" s="33" t="s">
        <v>88</v>
      </c>
      <c r="D32" s="34"/>
      <c r="E32" s="31" t="s">
        <v>89</v>
      </c>
      <c r="F32" s="34"/>
      <c r="G32" s="34"/>
      <c r="H32" s="34"/>
      <c r="I32" s="35">
        <f>SUMIFS(I33:I130,A33:A130,"P")</f>
        <v>0</v>
      </c>
      <c r="J32" s="36"/>
    </row>
    <row r="33">
      <c r="A33" s="37" t="s">
        <v>59</v>
      </c>
      <c r="B33" s="37">
        <v>7</v>
      </c>
      <c r="C33" s="38" t="s">
        <v>583</v>
      </c>
      <c r="D33" s="37" t="s">
        <v>61</v>
      </c>
      <c r="E33" s="39" t="s">
        <v>584</v>
      </c>
      <c r="F33" s="40" t="s">
        <v>172</v>
      </c>
      <c r="G33" s="41">
        <v>40</v>
      </c>
      <c r="H33" s="42">
        <v>0</v>
      </c>
      <c r="I33" s="43">
        <f>ROUND(G33*H33,P4)</f>
        <v>0</v>
      </c>
      <c r="J33" s="40" t="s">
        <v>85</v>
      </c>
      <c r="O33" s="44">
        <f>I33*0.21</f>
        <v>0</v>
      </c>
      <c r="P33">
        <v>3</v>
      </c>
    </row>
    <row r="34">
      <c r="A34" s="37" t="s">
        <v>64</v>
      </c>
      <c r="B34" s="45"/>
      <c r="C34" s="46"/>
      <c r="D34" s="46"/>
      <c r="E34" s="39" t="s">
        <v>585</v>
      </c>
      <c r="F34" s="46"/>
      <c r="G34" s="46"/>
      <c r="H34" s="46"/>
      <c r="I34" s="46"/>
      <c r="J34" s="47"/>
    </row>
    <row r="35">
      <c r="A35" s="37" t="s">
        <v>66</v>
      </c>
      <c r="B35" s="45"/>
      <c r="C35" s="46"/>
      <c r="D35" s="46"/>
      <c r="E35" s="48" t="s">
        <v>94</v>
      </c>
      <c r="F35" s="46"/>
      <c r="G35" s="46"/>
      <c r="H35" s="46"/>
      <c r="I35" s="46"/>
      <c r="J35" s="47"/>
    </row>
    <row r="36">
      <c r="A36" s="37" t="s">
        <v>66</v>
      </c>
      <c r="B36" s="45"/>
      <c r="C36" s="46"/>
      <c r="D36" s="46"/>
      <c r="E36" s="48" t="s">
        <v>586</v>
      </c>
      <c r="F36" s="46"/>
      <c r="G36" s="46"/>
      <c r="H36" s="46"/>
      <c r="I36" s="46"/>
      <c r="J36" s="47"/>
    </row>
    <row r="37">
      <c r="A37" s="37" t="s">
        <v>59</v>
      </c>
      <c r="B37" s="37">
        <v>8</v>
      </c>
      <c r="C37" s="38" t="s">
        <v>587</v>
      </c>
      <c r="D37" s="37" t="s">
        <v>61</v>
      </c>
      <c r="E37" s="39" t="s">
        <v>588</v>
      </c>
      <c r="F37" s="40" t="s">
        <v>589</v>
      </c>
      <c r="G37" s="41">
        <v>500</v>
      </c>
      <c r="H37" s="42">
        <v>0</v>
      </c>
      <c r="I37" s="43">
        <f>ROUND(G37*H37,P4)</f>
        <v>0</v>
      </c>
      <c r="J37" s="40" t="s">
        <v>85</v>
      </c>
      <c r="O37" s="44">
        <f>I37*0.21</f>
        <v>0</v>
      </c>
      <c r="P37">
        <v>3</v>
      </c>
    </row>
    <row r="38" ht="30">
      <c r="A38" s="37" t="s">
        <v>64</v>
      </c>
      <c r="B38" s="45"/>
      <c r="C38" s="46"/>
      <c r="D38" s="46"/>
      <c r="E38" s="39" t="s">
        <v>590</v>
      </c>
      <c r="F38" s="46"/>
      <c r="G38" s="46"/>
      <c r="H38" s="46"/>
      <c r="I38" s="46"/>
      <c r="J38" s="47"/>
    </row>
    <row r="39">
      <c r="A39" s="37" t="s">
        <v>66</v>
      </c>
      <c r="B39" s="45"/>
      <c r="C39" s="46"/>
      <c r="D39" s="46"/>
      <c r="E39" s="48" t="s">
        <v>591</v>
      </c>
      <c r="F39" s="46"/>
      <c r="G39" s="46"/>
      <c r="H39" s="46"/>
      <c r="I39" s="46"/>
      <c r="J39" s="47"/>
    </row>
    <row r="40">
      <c r="A40" s="37" t="s">
        <v>59</v>
      </c>
      <c r="B40" s="37">
        <v>9</v>
      </c>
      <c r="C40" s="38" t="s">
        <v>592</v>
      </c>
      <c r="D40" s="37" t="s">
        <v>61</v>
      </c>
      <c r="E40" s="39" t="s">
        <v>593</v>
      </c>
      <c r="F40" s="40" t="s">
        <v>116</v>
      </c>
      <c r="G40" s="41">
        <v>70</v>
      </c>
      <c r="H40" s="42">
        <v>0</v>
      </c>
      <c r="I40" s="43">
        <f>ROUND(G40*H40,P4)</f>
        <v>0</v>
      </c>
      <c r="J40" s="40" t="s">
        <v>85</v>
      </c>
      <c r="O40" s="44">
        <f>I40*0.21</f>
        <v>0</v>
      </c>
      <c r="P40">
        <v>3</v>
      </c>
    </row>
    <row r="41" ht="60">
      <c r="A41" s="37" t="s">
        <v>64</v>
      </c>
      <c r="B41" s="45"/>
      <c r="C41" s="46"/>
      <c r="D41" s="46"/>
      <c r="E41" s="39" t="s">
        <v>594</v>
      </c>
      <c r="F41" s="46"/>
      <c r="G41" s="46"/>
      <c r="H41" s="46"/>
      <c r="I41" s="46"/>
      <c r="J41" s="47"/>
    </row>
    <row r="42">
      <c r="A42" s="37" t="s">
        <v>66</v>
      </c>
      <c r="B42" s="45"/>
      <c r="C42" s="46"/>
      <c r="D42" s="46"/>
      <c r="E42" s="48" t="s">
        <v>94</v>
      </c>
      <c r="F42" s="46"/>
      <c r="G42" s="46"/>
      <c r="H42" s="46"/>
      <c r="I42" s="46"/>
      <c r="J42" s="47"/>
    </row>
    <row r="43">
      <c r="A43" s="37" t="s">
        <v>66</v>
      </c>
      <c r="B43" s="45"/>
      <c r="C43" s="46"/>
      <c r="D43" s="46"/>
      <c r="E43" s="48" t="s">
        <v>595</v>
      </c>
      <c r="F43" s="46"/>
      <c r="G43" s="46"/>
      <c r="H43" s="46"/>
      <c r="I43" s="46"/>
      <c r="J43" s="47"/>
    </row>
    <row r="44">
      <c r="A44" s="37" t="s">
        <v>59</v>
      </c>
      <c r="B44" s="37">
        <v>10</v>
      </c>
      <c r="C44" s="38" t="s">
        <v>596</v>
      </c>
      <c r="D44" s="37" t="s">
        <v>61</v>
      </c>
      <c r="E44" s="39" t="s">
        <v>597</v>
      </c>
      <c r="F44" s="40" t="s">
        <v>101</v>
      </c>
      <c r="G44" s="41">
        <v>110.026</v>
      </c>
      <c r="H44" s="42">
        <v>0</v>
      </c>
      <c r="I44" s="43">
        <f>ROUND(G44*H44,P4)</f>
        <v>0</v>
      </c>
      <c r="J44" s="40" t="s">
        <v>85</v>
      </c>
      <c r="O44" s="44">
        <f>I44*0.21</f>
        <v>0</v>
      </c>
      <c r="P44">
        <v>3</v>
      </c>
    </row>
    <row r="45">
      <c r="A45" s="37" t="s">
        <v>64</v>
      </c>
      <c r="B45" s="45"/>
      <c r="C45" s="46"/>
      <c r="D45" s="46"/>
      <c r="E45" s="39" t="s">
        <v>106</v>
      </c>
      <c r="F45" s="46"/>
      <c r="G45" s="46"/>
      <c r="H45" s="46"/>
      <c r="I45" s="46"/>
      <c r="J45" s="47"/>
    </row>
    <row r="46">
      <c r="A46" s="37" t="s">
        <v>66</v>
      </c>
      <c r="B46" s="45"/>
      <c r="C46" s="46"/>
      <c r="D46" s="46"/>
      <c r="E46" s="48" t="s">
        <v>94</v>
      </c>
      <c r="F46" s="46"/>
      <c r="G46" s="46"/>
      <c r="H46" s="46"/>
      <c r="I46" s="46"/>
      <c r="J46" s="47"/>
    </row>
    <row r="47" ht="30">
      <c r="A47" s="37" t="s">
        <v>66</v>
      </c>
      <c r="B47" s="45"/>
      <c r="C47" s="46"/>
      <c r="D47" s="46"/>
      <c r="E47" s="48" t="s">
        <v>598</v>
      </c>
      <c r="F47" s="46"/>
      <c r="G47" s="46"/>
      <c r="H47" s="46"/>
      <c r="I47" s="46"/>
      <c r="J47" s="47"/>
    </row>
    <row r="48">
      <c r="A48" s="37" t="s">
        <v>59</v>
      </c>
      <c r="B48" s="37">
        <v>11</v>
      </c>
      <c r="C48" s="38" t="s">
        <v>137</v>
      </c>
      <c r="D48" s="37" t="s">
        <v>119</v>
      </c>
      <c r="E48" s="39" t="s">
        <v>138</v>
      </c>
      <c r="F48" s="40" t="s">
        <v>101</v>
      </c>
      <c r="G48" s="41">
        <v>88.450000000000003</v>
      </c>
      <c r="H48" s="42">
        <v>0</v>
      </c>
      <c r="I48" s="43">
        <f>ROUND(G48*H48,P4)</f>
        <v>0</v>
      </c>
      <c r="J48" s="40" t="s">
        <v>85</v>
      </c>
      <c r="O48" s="44">
        <f>I48*0.21</f>
        <v>0</v>
      </c>
      <c r="P48">
        <v>3</v>
      </c>
    </row>
    <row r="49" ht="30">
      <c r="A49" s="37" t="s">
        <v>64</v>
      </c>
      <c r="B49" s="45"/>
      <c r="C49" s="46"/>
      <c r="D49" s="46"/>
      <c r="E49" s="39" t="s">
        <v>599</v>
      </c>
      <c r="F49" s="46"/>
      <c r="G49" s="46"/>
      <c r="H49" s="46"/>
      <c r="I49" s="46"/>
      <c r="J49" s="47"/>
    </row>
    <row r="50">
      <c r="A50" s="37" t="s">
        <v>66</v>
      </c>
      <c r="B50" s="45"/>
      <c r="C50" s="46"/>
      <c r="D50" s="46"/>
      <c r="E50" s="48" t="s">
        <v>600</v>
      </c>
      <c r="F50" s="46"/>
      <c r="G50" s="46"/>
      <c r="H50" s="46"/>
      <c r="I50" s="46"/>
      <c r="J50" s="47"/>
    </row>
    <row r="51">
      <c r="A51" s="37" t="s">
        <v>59</v>
      </c>
      <c r="B51" s="37">
        <v>12</v>
      </c>
      <c r="C51" s="38" t="s">
        <v>137</v>
      </c>
      <c r="D51" s="37" t="s">
        <v>129</v>
      </c>
      <c r="E51" s="39" t="s">
        <v>138</v>
      </c>
      <c r="F51" s="40" t="s">
        <v>101</v>
      </c>
      <c r="G51" s="41">
        <v>29.024000000000001</v>
      </c>
      <c r="H51" s="42">
        <v>0</v>
      </c>
      <c r="I51" s="43">
        <f>ROUND(G51*H51,P4)</f>
        <v>0</v>
      </c>
      <c r="J51" s="40" t="s">
        <v>85</v>
      </c>
      <c r="O51" s="44">
        <f>I51*0.21</f>
        <v>0</v>
      </c>
      <c r="P51">
        <v>3</v>
      </c>
    </row>
    <row r="52">
      <c r="A52" s="37" t="s">
        <v>64</v>
      </c>
      <c r="B52" s="45"/>
      <c r="C52" s="46"/>
      <c r="D52" s="46"/>
      <c r="E52" s="39" t="s">
        <v>139</v>
      </c>
      <c r="F52" s="46"/>
      <c r="G52" s="46"/>
      <c r="H52" s="46"/>
      <c r="I52" s="46"/>
      <c r="J52" s="47"/>
    </row>
    <row r="53">
      <c r="A53" s="37" t="s">
        <v>66</v>
      </c>
      <c r="B53" s="45"/>
      <c r="C53" s="46"/>
      <c r="D53" s="46"/>
      <c r="E53" s="48" t="s">
        <v>601</v>
      </c>
      <c r="F53" s="46"/>
      <c r="G53" s="46"/>
      <c r="H53" s="46"/>
      <c r="I53" s="46"/>
      <c r="J53" s="47"/>
    </row>
    <row r="54">
      <c r="A54" s="37" t="s">
        <v>59</v>
      </c>
      <c r="B54" s="37">
        <v>13</v>
      </c>
      <c r="C54" s="38" t="s">
        <v>602</v>
      </c>
      <c r="D54" s="37" t="s">
        <v>119</v>
      </c>
      <c r="E54" s="39" t="s">
        <v>603</v>
      </c>
      <c r="F54" s="40" t="s">
        <v>101</v>
      </c>
      <c r="G54" s="41">
        <v>312.44999999999999</v>
      </c>
      <c r="H54" s="42">
        <v>0</v>
      </c>
      <c r="I54" s="43">
        <f>ROUND(G54*H54,P4)</f>
        <v>0</v>
      </c>
      <c r="J54" s="40" t="s">
        <v>85</v>
      </c>
      <c r="O54" s="44">
        <f>I54*0.21</f>
        <v>0</v>
      </c>
      <c r="P54">
        <v>3</v>
      </c>
    </row>
    <row r="55">
      <c r="A55" s="37" t="s">
        <v>64</v>
      </c>
      <c r="B55" s="45"/>
      <c r="C55" s="46"/>
      <c r="D55" s="46"/>
      <c r="E55" s="39" t="s">
        <v>106</v>
      </c>
      <c r="F55" s="46"/>
      <c r="G55" s="46"/>
      <c r="H55" s="46"/>
      <c r="I55" s="46"/>
      <c r="J55" s="47"/>
    </row>
    <row r="56">
      <c r="A56" s="37" t="s">
        <v>66</v>
      </c>
      <c r="B56" s="45"/>
      <c r="C56" s="46"/>
      <c r="D56" s="46"/>
      <c r="E56" s="48" t="s">
        <v>94</v>
      </c>
      <c r="F56" s="46"/>
      <c r="G56" s="46"/>
      <c r="H56" s="46"/>
      <c r="I56" s="46"/>
      <c r="J56" s="47"/>
    </row>
    <row r="57">
      <c r="A57" s="37" t="s">
        <v>66</v>
      </c>
      <c r="B57" s="45"/>
      <c r="C57" s="46"/>
      <c r="D57" s="46"/>
      <c r="E57" s="48" t="s">
        <v>604</v>
      </c>
      <c r="F57" s="46"/>
      <c r="G57" s="46"/>
      <c r="H57" s="46"/>
      <c r="I57" s="46"/>
      <c r="J57" s="47"/>
    </row>
    <row r="58">
      <c r="A58" s="37" t="s">
        <v>66</v>
      </c>
      <c r="B58" s="45"/>
      <c r="C58" s="46"/>
      <c r="D58" s="46"/>
      <c r="E58" s="48" t="s">
        <v>605</v>
      </c>
      <c r="F58" s="46"/>
      <c r="G58" s="46"/>
      <c r="H58" s="46"/>
      <c r="I58" s="46"/>
      <c r="J58" s="47"/>
    </row>
    <row r="59">
      <c r="A59" s="37" t="s">
        <v>66</v>
      </c>
      <c r="B59" s="45"/>
      <c r="C59" s="46"/>
      <c r="D59" s="46"/>
      <c r="E59" s="48" t="s">
        <v>606</v>
      </c>
      <c r="F59" s="46"/>
      <c r="G59" s="46"/>
      <c r="H59" s="46"/>
      <c r="I59" s="46"/>
      <c r="J59" s="47"/>
    </row>
    <row r="60">
      <c r="A60" s="37" t="s">
        <v>66</v>
      </c>
      <c r="B60" s="45"/>
      <c r="C60" s="46"/>
      <c r="D60" s="46"/>
      <c r="E60" s="48" t="s">
        <v>607</v>
      </c>
      <c r="F60" s="46"/>
      <c r="G60" s="46"/>
      <c r="H60" s="46"/>
      <c r="I60" s="46"/>
      <c r="J60" s="47"/>
    </row>
    <row r="61" ht="30">
      <c r="A61" s="37" t="s">
        <v>66</v>
      </c>
      <c r="B61" s="45"/>
      <c r="C61" s="46"/>
      <c r="D61" s="46"/>
      <c r="E61" s="48" t="s">
        <v>608</v>
      </c>
      <c r="F61" s="46"/>
      <c r="G61" s="46"/>
      <c r="H61" s="46"/>
      <c r="I61" s="46"/>
      <c r="J61" s="47"/>
    </row>
    <row r="62">
      <c r="A62" s="37" t="s">
        <v>66</v>
      </c>
      <c r="B62" s="45"/>
      <c r="C62" s="46"/>
      <c r="D62" s="46"/>
      <c r="E62" s="48" t="s">
        <v>609</v>
      </c>
      <c r="F62" s="46"/>
      <c r="G62" s="46"/>
      <c r="H62" s="46"/>
      <c r="I62" s="46"/>
      <c r="J62" s="47"/>
    </row>
    <row r="63">
      <c r="A63" s="37" t="s">
        <v>59</v>
      </c>
      <c r="B63" s="37">
        <v>14</v>
      </c>
      <c r="C63" s="38" t="s">
        <v>602</v>
      </c>
      <c r="D63" s="37" t="s">
        <v>129</v>
      </c>
      <c r="E63" s="39" t="s">
        <v>603</v>
      </c>
      <c r="F63" s="40" t="s">
        <v>101</v>
      </c>
      <c r="G63" s="41">
        <v>88.450000000000003</v>
      </c>
      <c r="H63" s="42">
        <v>0</v>
      </c>
      <c r="I63" s="43">
        <f>ROUND(G63*H63,P4)</f>
        <v>0</v>
      </c>
      <c r="J63" s="40" t="s">
        <v>85</v>
      </c>
      <c r="O63" s="44">
        <f>I63*0.21</f>
        <v>0</v>
      </c>
      <c r="P63">
        <v>3</v>
      </c>
    </row>
    <row r="64" ht="45">
      <c r="A64" s="37" t="s">
        <v>64</v>
      </c>
      <c r="B64" s="45"/>
      <c r="C64" s="46"/>
      <c r="D64" s="46"/>
      <c r="E64" s="39" t="s">
        <v>610</v>
      </c>
      <c r="F64" s="46"/>
      <c r="G64" s="46"/>
      <c r="H64" s="46"/>
      <c r="I64" s="46"/>
      <c r="J64" s="47"/>
    </row>
    <row r="65">
      <c r="A65" s="37" t="s">
        <v>66</v>
      </c>
      <c r="B65" s="45"/>
      <c r="C65" s="46"/>
      <c r="D65" s="46"/>
      <c r="E65" s="48" t="s">
        <v>94</v>
      </c>
      <c r="F65" s="46"/>
      <c r="G65" s="46"/>
      <c r="H65" s="46"/>
      <c r="I65" s="46"/>
      <c r="J65" s="47"/>
    </row>
    <row r="66" ht="30">
      <c r="A66" s="37" t="s">
        <v>66</v>
      </c>
      <c r="B66" s="45"/>
      <c r="C66" s="46"/>
      <c r="D66" s="46"/>
      <c r="E66" s="48" t="s">
        <v>611</v>
      </c>
      <c r="F66" s="46"/>
      <c r="G66" s="46"/>
      <c r="H66" s="46"/>
      <c r="I66" s="46"/>
      <c r="J66" s="47"/>
    </row>
    <row r="67">
      <c r="A67" s="37" t="s">
        <v>59</v>
      </c>
      <c r="B67" s="37">
        <v>15</v>
      </c>
      <c r="C67" s="38" t="s">
        <v>612</v>
      </c>
      <c r="D67" s="37" t="s">
        <v>61</v>
      </c>
      <c r="E67" s="39" t="s">
        <v>613</v>
      </c>
      <c r="F67" s="40" t="s">
        <v>101</v>
      </c>
      <c r="G67" s="41">
        <v>27.149999999999999</v>
      </c>
      <c r="H67" s="42">
        <v>0</v>
      </c>
      <c r="I67" s="43">
        <f>ROUND(G67*H67,P4)</f>
        <v>0</v>
      </c>
      <c r="J67" s="40" t="s">
        <v>85</v>
      </c>
      <c r="O67" s="44">
        <f>I67*0.21</f>
        <v>0</v>
      </c>
      <c r="P67">
        <v>3</v>
      </c>
    </row>
    <row r="68">
      <c r="A68" s="37" t="s">
        <v>64</v>
      </c>
      <c r="B68" s="45"/>
      <c r="C68" s="46"/>
      <c r="D68" s="46"/>
      <c r="E68" s="39" t="s">
        <v>614</v>
      </c>
      <c r="F68" s="46"/>
      <c r="G68" s="46"/>
      <c r="H68" s="46"/>
      <c r="I68" s="46"/>
      <c r="J68" s="47"/>
    </row>
    <row r="69">
      <c r="A69" s="37" t="s">
        <v>66</v>
      </c>
      <c r="B69" s="45"/>
      <c r="C69" s="46"/>
      <c r="D69" s="46"/>
      <c r="E69" s="48" t="s">
        <v>94</v>
      </c>
      <c r="F69" s="46"/>
      <c r="G69" s="46"/>
      <c r="H69" s="46"/>
      <c r="I69" s="46"/>
      <c r="J69" s="47"/>
    </row>
    <row r="70">
      <c r="A70" s="37" t="s">
        <v>66</v>
      </c>
      <c r="B70" s="45"/>
      <c r="C70" s="46"/>
      <c r="D70" s="46"/>
      <c r="E70" s="48" t="s">
        <v>615</v>
      </c>
      <c r="F70" s="46"/>
      <c r="G70" s="46"/>
      <c r="H70" s="46"/>
      <c r="I70" s="46"/>
      <c r="J70" s="47"/>
    </row>
    <row r="71">
      <c r="A71" s="37" t="s">
        <v>66</v>
      </c>
      <c r="B71" s="45"/>
      <c r="C71" s="46"/>
      <c r="D71" s="46"/>
      <c r="E71" s="48" t="s">
        <v>616</v>
      </c>
      <c r="F71" s="46"/>
      <c r="G71" s="46"/>
      <c r="H71" s="46"/>
      <c r="I71" s="46"/>
      <c r="J71" s="47"/>
    </row>
    <row r="72">
      <c r="A72" s="37" t="s">
        <v>66</v>
      </c>
      <c r="B72" s="45"/>
      <c r="C72" s="46"/>
      <c r="D72" s="46"/>
      <c r="E72" s="48" t="s">
        <v>617</v>
      </c>
      <c r="F72" s="46"/>
      <c r="G72" s="46"/>
      <c r="H72" s="46"/>
      <c r="I72" s="46"/>
      <c r="J72" s="47"/>
    </row>
    <row r="73">
      <c r="A73" s="37" t="s">
        <v>66</v>
      </c>
      <c r="B73" s="45"/>
      <c r="C73" s="46"/>
      <c r="D73" s="46"/>
      <c r="E73" s="48" t="s">
        <v>618</v>
      </c>
      <c r="F73" s="46"/>
      <c r="G73" s="46"/>
      <c r="H73" s="46"/>
      <c r="I73" s="46"/>
      <c r="J73" s="47"/>
    </row>
    <row r="74">
      <c r="A74" s="37" t="s">
        <v>66</v>
      </c>
      <c r="B74" s="45"/>
      <c r="C74" s="46"/>
      <c r="D74" s="46"/>
      <c r="E74" s="48" t="s">
        <v>619</v>
      </c>
      <c r="F74" s="46"/>
      <c r="G74" s="46"/>
      <c r="H74" s="46"/>
      <c r="I74" s="46"/>
      <c r="J74" s="47"/>
    </row>
    <row r="75">
      <c r="A75" s="37" t="s">
        <v>59</v>
      </c>
      <c r="B75" s="37">
        <v>16</v>
      </c>
      <c r="C75" s="38" t="s">
        <v>620</v>
      </c>
      <c r="D75" s="37" t="s">
        <v>61</v>
      </c>
      <c r="E75" s="39" t="s">
        <v>621</v>
      </c>
      <c r="F75" s="40" t="s">
        <v>101</v>
      </c>
      <c r="G75" s="41">
        <v>88.450000000000003</v>
      </c>
      <c r="H75" s="42">
        <v>0</v>
      </c>
      <c r="I75" s="43">
        <f>ROUND(G75*H75,P4)</f>
        <v>0</v>
      </c>
      <c r="J75" s="40" t="s">
        <v>85</v>
      </c>
      <c r="O75" s="44">
        <f>I75*0.21</f>
        <v>0</v>
      </c>
      <c r="P75">
        <v>3</v>
      </c>
    </row>
    <row r="76">
      <c r="A76" s="37" t="s">
        <v>64</v>
      </c>
      <c r="B76" s="45"/>
      <c r="C76" s="46"/>
      <c r="D76" s="46"/>
      <c r="E76" s="49" t="s">
        <v>61</v>
      </c>
      <c r="F76" s="46"/>
      <c r="G76" s="46"/>
      <c r="H76" s="46"/>
      <c r="I76" s="46"/>
      <c r="J76" s="47"/>
    </row>
    <row r="77">
      <c r="A77" s="37" t="s">
        <v>66</v>
      </c>
      <c r="B77" s="45"/>
      <c r="C77" s="46"/>
      <c r="D77" s="46"/>
      <c r="E77" s="48" t="s">
        <v>622</v>
      </c>
      <c r="F77" s="46"/>
      <c r="G77" s="46"/>
      <c r="H77" s="46"/>
      <c r="I77" s="46"/>
      <c r="J77" s="47"/>
    </row>
    <row r="78">
      <c r="A78" s="37" t="s">
        <v>59</v>
      </c>
      <c r="B78" s="37">
        <v>17</v>
      </c>
      <c r="C78" s="38" t="s">
        <v>623</v>
      </c>
      <c r="D78" s="37" t="s">
        <v>61</v>
      </c>
      <c r="E78" s="39" t="s">
        <v>624</v>
      </c>
      <c r="F78" s="40" t="s">
        <v>101</v>
      </c>
      <c r="G78" s="41">
        <v>27.149999999999999</v>
      </c>
      <c r="H78" s="42">
        <v>0</v>
      </c>
      <c r="I78" s="43">
        <f>ROUND(G78*H78,P4)</f>
        <v>0</v>
      </c>
      <c r="J78" s="40" t="s">
        <v>85</v>
      </c>
      <c r="O78" s="44">
        <f>I78*0.21</f>
        <v>0</v>
      </c>
      <c r="P78">
        <v>3</v>
      </c>
    </row>
    <row r="79">
      <c r="A79" s="37" t="s">
        <v>64</v>
      </c>
      <c r="B79" s="45"/>
      <c r="C79" s="46"/>
      <c r="D79" s="46"/>
      <c r="E79" s="39" t="s">
        <v>625</v>
      </c>
      <c r="F79" s="46"/>
      <c r="G79" s="46"/>
      <c r="H79" s="46"/>
      <c r="I79" s="46"/>
      <c r="J79" s="47"/>
    </row>
    <row r="80">
      <c r="A80" s="37" t="s">
        <v>66</v>
      </c>
      <c r="B80" s="45"/>
      <c r="C80" s="46"/>
      <c r="D80" s="46"/>
      <c r="E80" s="48" t="s">
        <v>94</v>
      </c>
      <c r="F80" s="46"/>
      <c r="G80" s="46"/>
      <c r="H80" s="46"/>
      <c r="I80" s="46"/>
      <c r="J80" s="47"/>
    </row>
    <row r="81">
      <c r="A81" s="37" t="s">
        <v>66</v>
      </c>
      <c r="B81" s="45"/>
      <c r="C81" s="46"/>
      <c r="D81" s="46"/>
      <c r="E81" s="48" t="s">
        <v>615</v>
      </c>
      <c r="F81" s="46"/>
      <c r="G81" s="46"/>
      <c r="H81" s="46"/>
      <c r="I81" s="46"/>
      <c r="J81" s="47"/>
    </row>
    <row r="82">
      <c r="A82" s="37" t="s">
        <v>66</v>
      </c>
      <c r="B82" s="45"/>
      <c r="C82" s="46"/>
      <c r="D82" s="46"/>
      <c r="E82" s="48" t="s">
        <v>616</v>
      </c>
      <c r="F82" s="46"/>
      <c r="G82" s="46"/>
      <c r="H82" s="46"/>
      <c r="I82" s="46"/>
      <c r="J82" s="47"/>
    </row>
    <row r="83">
      <c r="A83" s="37" t="s">
        <v>66</v>
      </c>
      <c r="B83" s="45"/>
      <c r="C83" s="46"/>
      <c r="D83" s="46"/>
      <c r="E83" s="48" t="s">
        <v>617</v>
      </c>
      <c r="F83" s="46"/>
      <c r="G83" s="46"/>
      <c r="H83" s="46"/>
      <c r="I83" s="46"/>
      <c r="J83" s="47"/>
    </row>
    <row r="84">
      <c r="A84" s="37" t="s">
        <v>66</v>
      </c>
      <c r="B84" s="45"/>
      <c r="C84" s="46"/>
      <c r="D84" s="46"/>
      <c r="E84" s="48" t="s">
        <v>618</v>
      </c>
      <c r="F84" s="46"/>
      <c r="G84" s="46"/>
      <c r="H84" s="46"/>
      <c r="I84" s="46"/>
      <c r="J84" s="47"/>
    </row>
    <row r="85">
      <c r="A85" s="37" t="s">
        <v>66</v>
      </c>
      <c r="B85" s="45"/>
      <c r="C85" s="46"/>
      <c r="D85" s="46"/>
      <c r="E85" s="48" t="s">
        <v>619</v>
      </c>
      <c r="F85" s="46"/>
      <c r="G85" s="46"/>
      <c r="H85" s="46"/>
      <c r="I85" s="46"/>
      <c r="J85" s="47"/>
    </row>
    <row r="86">
      <c r="A86" s="37" t="s">
        <v>59</v>
      </c>
      <c r="B86" s="37">
        <v>18</v>
      </c>
      <c r="C86" s="38" t="s">
        <v>626</v>
      </c>
      <c r="D86" s="37" t="s">
        <v>61</v>
      </c>
      <c r="E86" s="39" t="s">
        <v>627</v>
      </c>
      <c r="F86" s="40" t="s">
        <v>101</v>
      </c>
      <c r="G86" s="41">
        <v>22</v>
      </c>
      <c r="H86" s="42">
        <v>0</v>
      </c>
      <c r="I86" s="43">
        <f>ROUND(G86*H86,P4)</f>
        <v>0</v>
      </c>
      <c r="J86" s="40" t="s">
        <v>85</v>
      </c>
      <c r="O86" s="44">
        <f>I86*0.21</f>
        <v>0</v>
      </c>
      <c r="P86">
        <v>3</v>
      </c>
    </row>
    <row r="87">
      <c r="A87" s="37" t="s">
        <v>64</v>
      </c>
      <c r="B87" s="45"/>
      <c r="C87" s="46"/>
      <c r="D87" s="46"/>
      <c r="E87" s="39" t="s">
        <v>628</v>
      </c>
      <c r="F87" s="46"/>
      <c r="G87" s="46"/>
      <c r="H87" s="46"/>
      <c r="I87" s="46"/>
      <c r="J87" s="47"/>
    </row>
    <row r="88">
      <c r="A88" s="37" t="s">
        <v>66</v>
      </c>
      <c r="B88" s="45"/>
      <c r="C88" s="46"/>
      <c r="D88" s="46"/>
      <c r="E88" s="48" t="s">
        <v>211</v>
      </c>
      <c r="F88" s="46"/>
      <c r="G88" s="46"/>
      <c r="H88" s="46"/>
      <c r="I88" s="46"/>
      <c r="J88" s="47"/>
    </row>
    <row r="89">
      <c r="A89" s="37" t="s">
        <v>66</v>
      </c>
      <c r="B89" s="45"/>
      <c r="C89" s="46"/>
      <c r="D89" s="46"/>
      <c r="E89" s="48" t="s">
        <v>629</v>
      </c>
      <c r="F89" s="46"/>
      <c r="G89" s="46"/>
      <c r="H89" s="46"/>
      <c r="I89" s="46"/>
      <c r="J89" s="47"/>
    </row>
    <row r="90">
      <c r="A90" s="37" t="s">
        <v>59</v>
      </c>
      <c r="B90" s="37">
        <v>19</v>
      </c>
      <c r="C90" s="38" t="s">
        <v>630</v>
      </c>
      <c r="D90" s="37" t="s">
        <v>61</v>
      </c>
      <c r="E90" s="39" t="s">
        <v>631</v>
      </c>
      <c r="F90" s="40" t="s">
        <v>101</v>
      </c>
      <c r="G90" s="41">
        <v>61.299999999999997</v>
      </c>
      <c r="H90" s="42">
        <v>0</v>
      </c>
      <c r="I90" s="43">
        <f>ROUND(G90*H90,P4)</f>
        <v>0</v>
      </c>
      <c r="J90" s="40" t="s">
        <v>85</v>
      </c>
      <c r="O90" s="44">
        <f>I90*0.21</f>
        <v>0</v>
      </c>
      <c r="P90">
        <v>3</v>
      </c>
    </row>
    <row r="91">
      <c r="A91" s="37" t="s">
        <v>64</v>
      </c>
      <c r="B91" s="45"/>
      <c r="C91" s="46"/>
      <c r="D91" s="46"/>
      <c r="E91" s="39" t="s">
        <v>614</v>
      </c>
      <c r="F91" s="46"/>
      <c r="G91" s="46"/>
      <c r="H91" s="46"/>
      <c r="I91" s="46"/>
      <c r="J91" s="47"/>
    </row>
    <row r="92">
      <c r="A92" s="37" t="s">
        <v>66</v>
      </c>
      <c r="B92" s="45"/>
      <c r="C92" s="46"/>
      <c r="D92" s="46"/>
      <c r="E92" s="48" t="s">
        <v>211</v>
      </c>
      <c r="F92" s="46"/>
      <c r="G92" s="46"/>
      <c r="H92" s="46"/>
      <c r="I92" s="46"/>
      <c r="J92" s="47"/>
    </row>
    <row r="93" ht="30">
      <c r="A93" s="37" t="s">
        <v>66</v>
      </c>
      <c r="B93" s="45"/>
      <c r="C93" s="46"/>
      <c r="D93" s="46"/>
      <c r="E93" s="48" t="s">
        <v>632</v>
      </c>
      <c r="F93" s="46"/>
      <c r="G93" s="46"/>
      <c r="H93" s="46"/>
      <c r="I93" s="46"/>
      <c r="J93" s="47"/>
    </row>
    <row r="94">
      <c r="A94" s="37" t="s">
        <v>66</v>
      </c>
      <c r="B94" s="45"/>
      <c r="C94" s="46"/>
      <c r="D94" s="46"/>
      <c r="E94" s="48" t="s">
        <v>633</v>
      </c>
      <c r="F94" s="46"/>
      <c r="G94" s="46"/>
      <c r="H94" s="46"/>
      <c r="I94" s="46"/>
      <c r="J94" s="47"/>
    </row>
    <row r="95">
      <c r="A95" s="37" t="s">
        <v>66</v>
      </c>
      <c r="B95" s="45"/>
      <c r="C95" s="46"/>
      <c r="D95" s="46"/>
      <c r="E95" s="48" t="s">
        <v>634</v>
      </c>
      <c r="F95" s="46"/>
      <c r="G95" s="46"/>
      <c r="H95" s="46"/>
      <c r="I95" s="46"/>
      <c r="J95" s="47"/>
    </row>
    <row r="96">
      <c r="A96" s="37" t="s">
        <v>66</v>
      </c>
      <c r="B96" s="45"/>
      <c r="C96" s="46"/>
      <c r="D96" s="46"/>
      <c r="E96" s="48" t="s">
        <v>635</v>
      </c>
      <c r="F96" s="46"/>
      <c r="G96" s="46"/>
      <c r="H96" s="46"/>
      <c r="I96" s="46"/>
      <c r="J96" s="47"/>
    </row>
    <row r="97">
      <c r="A97" s="37" t="s">
        <v>59</v>
      </c>
      <c r="B97" s="37">
        <v>20</v>
      </c>
      <c r="C97" s="38" t="s">
        <v>636</v>
      </c>
      <c r="D97" s="37" t="s">
        <v>119</v>
      </c>
      <c r="E97" s="39" t="s">
        <v>637</v>
      </c>
      <c r="F97" s="40" t="s">
        <v>101</v>
      </c>
      <c r="G97" s="41">
        <v>153.69999999999999</v>
      </c>
      <c r="H97" s="42">
        <v>0</v>
      </c>
      <c r="I97" s="43">
        <f>ROUND(G97*H97,P4)</f>
        <v>0</v>
      </c>
      <c r="J97" s="40" t="s">
        <v>85</v>
      </c>
      <c r="O97" s="44">
        <f>I97*0.21</f>
        <v>0</v>
      </c>
      <c r="P97">
        <v>3</v>
      </c>
    </row>
    <row r="98">
      <c r="A98" s="37" t="s">
        <v>64</v>
      </c>
      <c r="B98" s="45"/>
      <c r="C98" s="46"/>
      <c r="D98" s="46"/>
      <c r="E98" s="49" t="s">
        <v>61</v>
      </c>
      <c r="F98" s="46"/>
      <c r="G98" s="46"/>
      <c r="H98" s="46"/>
      <c r="I98" s="46"/>
      <c r="J98" s="47"/>
    </row>
    <row r="99">
      <c r="A99" s="37" t="s">
        <v>66</v>
      </c>
      <c r="B99" s="45"/>
      <c r="C99" s="46"/>
      <c r="D99" s="46"/>
      <c r="E99" s="48" t="s">
        <v>211</v>
      </c>
      <c r="F99" s="46"/>
      <c r="G99" s="46"/>
      <c r="H99" s="46"/>
      <c r="I99" s="46"/>
      <c r="J99" s="47"/>
    </row>
    <row r="100" ht="30">
      <c r="A100" s="37" t="s">
        <v>66</v>
      </c>
      <c r="B100" s="45"/>
      <c r="C100" s="46"/>
      <c r="D100" s="46"/>
      <c r="E100" s="48" t="s">
        <v>638</v>
      </c>
      <c r="F100" s="46"/>
      <c r="G100" s="46"/>
      <c r="H100" s="46"/>
      <c r="I100" s="46"/>
      <c r="J100" s="47"/>
    </row>
    <row r="101">
      <c r="A101" s="37" t="s">
        <v>66</v>
      </c>
      <c r="B101" s="45"/>
      <c r="C101" s="46"/>
      <c r="D101" s="46"/>
      <c r="E101" s="48" t="s">
        <v>633</v>
      </c>
      <c r="F101" s="46"/>
      <c r="G101" s="46"/>
      <c r="H101" s="46"/>
      <c r="I101" s="46"/>
      <c r="J101" s="47"/>
    </row>
    <row r="102">
      <c r="A102" s="37" t="s">
        <v>66</v>
      </c>
      <c r="B102" s="45"/>
      <c r="C102" s="46"/>
      <c r="D102" s="46"/>
      <c r="E102" s="48" t="s">
        <v>634</v>
      </c>
      <c r="F102" s="46"/>
      <c r="G102" s="46"/>
      <c r="H102" s="46"/>
      <c r="I102" s="46"/>
      <c r="J102" s="47"/>
    </row>
    <row r="103">
      <c r="A103" s="37" t="s">
        <v>66</v>
      </c>
      <c r="B103" s="45"/>
      <c r="C103" s="46"/>
      <c r="D103" s="46"/>
      <c r="E103" s="48" t="s">
        <v>639</v>
      </c>
      <c r="F103" s="46"/>
      <c r="G103" s="46"/>
      <c r="H103" s="46"/>
      <c r="I103" s="46"/>
      <c r="J103" s="47"/>
    </row>
    <row r="104" ht="30">
      <c r="A104" s="37" t="s">
        <v>66</v>
      </c>
      <c r="B104" s="45"/>
      <c r="C104" s="46"/>
      <c r="D104" s="46"/>
      <c r="E104" s="48" t="s">
        <v>640</v>
      </c>
      <c r="F104" s="46"/>
      <c r="G104" s="46"/>
      <c r="H104" s="46"/>
      <c r="I104" s="46"/>
      <c r="J104" s="47"/>
    </row>
    <row r="105">
      <c r="A105" s="37" t="s">
        <v>66</v>
      </c>
      <c r="B105" s="45"/>
      <c r="C105" s="46"/>
      <c r="D105" s="46"/>
      <c r="E105" s="48" t="s">
        <v>641</v>
      </c>
      <c r="F105" s="46"/>
      <c r="G105" s="46"/>
      <c r="H105" s="46"/>
      <c r="I105" s="46"/>
      <c r="J105" s="47"/>
    </row>
    <row r="106">
      <c r="A106" s="37" t="s">
        <v>66</v>
      </c>
      <c r="B106" s="45"/>
      <c r="C106" s="46"/>
      <c r="D106" s="46"/>
      <c r="E106" s="48" t="s">
        <v>642</v>
      </c>
      <c r="F106" s="46"/>
      <c r="G106" s="46"/>
      <c r="H106" s="46"/>
      <c r="I106" s="46"/>
      <c r="J106" s="47"/>
    </row>
    <row r="107">
      <c r="A107" s="37" t="s">
        <v>66</v>
      </c>
      <c r="B107" s="45"/>
      <c r="C107" s="46"/>
      <c r="D107" s="46"/>
      <c r="E107" s="48" t="s">
        <v>643</v>
      </c>
      <c r="F107" s="46"/>
      <c r="G107" s="46"/>
      <c r="H107" s="46"/>
      <c r="I107" s="46"/>
      <c r="J107" s="47"/>
    </row>
    <row r="108">
      <c r="A108" s="37" t="s">
        <v>66</v>
      </c>
      <c r="B108" s="45"/>
      <c r="C108" s="46"/>
      <c r="D108" s="46"/>
      <c r="E108" s="48" t="s">
        <v>644</v>
      </c>
      <c r="F108" s="46"/>
      <c r="G108" s="46"/>
      <c r="H108" s="46"/>
      <c r="I108" s="46"/>
      <c r="J108" s="47"/>
    </row>
    <row r="109">
      <c r="A109" s="37" t="s">
        <v>59</v>
      </c>
      <c r="B109" s="37">
        <v>21</v>
      </c>
      <c r="C109" s="38" t="s">
        <v>636</v>
      </c>
      <c r="D109" s="37" t="s">
        <v>129</v>
      </c>
      <c r="E109" s="39" t="s">
        <v>637</v>
      </c>
      <c r="F109" s="40" t="s">
        <v>101</v>
      </c>
      <c r="G109" s="41">
        <v>53.5</v>
      </c>
      <c r="H109" s="42">
        <v>0</v>
      </c>
      <c r="I109" s="43">
        <f>ROUND(G109*H109,P4)</f>
        <v>0</v>
      </c>
      <c r="J109" s="40" t="s">
        <v>85</v>
      </c>
      <c r="O109" s="44">
        <f>I109*0.21</f>
        <v>0</v>
      </c>
      <c r="P109">
        <v>3</v>
      </c>
    </row>
    <row r="110">
      <c r="A110" s="37" t="s">
        <v>64</v>
      </c>
      <c r="B110" s="45"/>
      <c r="C110" s="46"/>
      <c r="D110" s="46"/>
      <c r="E110" s="49" t="s">
        <v>61</v>
      </c>
      <c r="F110" s="46"/>
      <c r="G110" s="46"/>
      <c r="H110" s="46"/>
      <c r="I110" s="46"/>
      <c r="J110" s="47"/>
    </row>
    <row r="111">
      <c r="A111" s="37" t="s">
        <v>66</v>
      </c>
      <c r="B111" s="45"/>
      <c r="C111" s="46"/>
      <c r="D111" s="46"/>
      <c r="E111" s="48" t="s">
        <v>211</v>
      </c>
      <c r="F111" s="46"/>
      <c r="G111" s="46"/>
      <c r="H111" s="46"/>
      <c r="I111" s="46"/>
      <c r="J111" s="47"/>
    </row>
    <row r="112" ht="30">
      <c r="A112" s="37" t="s">
        <v>66</v>
      </c>
      <c r="B112" s="45"/>
      <c r="C112" s="46"/>
      <c r="D112" s="46"/>
      <c r="E112" s="48" t="s">
        <v>645</v>
      </c>
      <c r="F112" s="46"/>
      <c r="G112" s="46"/>
      <c r="H112" s="46"/>
      <c r="I112" s="46"/>
      <c r="J112" s="47"/>
    </row>
    <row r="113">
      <c r="A113" s="37" t="s">
        <v>66</v>
      </c>
      <c r="B113" s="45"/>
      <c r="C113" s="46"/>
      <c r="D113" s="46"/>
      <c r="E113" s="48" t="s">
        <v>646</v>
      </c>
      <c r="F113" s="46"/>
      <c r="G113" s="46"/>
      <c r="H113" s="46"/>
      <c r="I113" s="46"/>
      <c r="J113" s="47"/>
    </row>
    <row r="114">
      <c r="A114" s="37" t="s">
        <v>66</v>
      </c>
      <c r="B114" s="45"/>
      <c r="C114" s="46"/>
      <c r="D114" s="46"/>
      <c r="E114" s="48" t="s">
        <v>647</v>
      </c>
      <c r="F114" s="46"/>
      <c r="G114" s="46"/>
      <c r="H114" s="46"/>
      <c r="I114" s="46"/>
      <c r="J114" s="47"/>
    </row>
    <row r="115">
      <c r="A115" s="37" t="s">
        <v>66</v>
      </c>
      <c r="B115" s="45"/>
      <c r="C115" s="46"/>
      <c r="D115" s="46"/>
      <c r="E115" s="48" t="s">
        <v>648</v>
      </c>
      <c r="F115" s="46"/>
      <c r="G115" s="46"/>
      <c r="H115" s="46"/>
      <c r="I115" s="46"/>
      <c r="J115" s="47"/>
    </row>
    <row r="116">
      <c r="A116" s="37" t="s">
        <v>59</v>
      </c>
      <c r="B116" s="37">
        <v>22</v>
      </c>
      <c r="C116" s="38" t="s">
        <v>178</v>
      </c>
      <c r="D116" s="37" t="s">
        <v>61</v>
      </c>
      <c r="E116" s="39" t="s">
        <v>179</v>
      </c>
      <c r="F116" s="40" t="s">
        <v>172</v>
      </c>
      <c r="G116" s="41">
        <v>145.11799999999999</v>
      </c>
      <c r="H116" s="42">
        <v>0</v>
      </c>
      <c r="I116" s="43">
        <f>ROUND(G116*H116,P4)</f>
        <v>0</v>
      </c>
      <c r="J116" s="40" t="s">
        <v>85</v>
      </c>
      <c r="O116" s="44">
        <f>I116*0.21</f>
        <v>0</v>
      </c>
      <c r="P116">
        <v>3</v>
      </c>
    </row>
    <row r="117">
      <c r="A117" s="37" t="s">
        <v>64</v>
      </c>
      <c r="B117" s="45"/>
      <c r="C117" s="46"/>
      <c r="D117" s="46"/>
      <c r="E117" s="49" t="s">
        <v>61</v>
      </c>
      <c r="F117" s="46"/>
      <c r="G117" s="46"/>
      <c r="H117" s="46"/>
      <c r="I117" s="46"/>
      <c r="J117" s="47"/>
    </row>
    <row r="118">
      <c r="A118" s="37" t="s">
        <v>66</v>
      </c>
      <c r="B118" s="45"/>
      <c r="C118" s="46"/>
      <c r="D118" s="46"/>
      <c r="E118" s="48" t="s">
        <v>180</v>
      </c>
      <c r="F118" s="46"/>
      <c r="G118" s="46"/>
      <c r="H118" s="46"/>
      <c r="I118" s="46"/>
      <c r="J118" s="47"/>
    </row>
    <row r="119" ht="30">
      <c r="A119" s="37" t="s">
        <v>66</v>
      </c>
      <c r="B119" s="45"/>
      <c r="C119" s="46"/>
      <c r="D119" s="46"/>
      <c r="E119" s="48" t="s">
        <v>649</v>
      </c>
      <c r="F119" s="46"/>
      <c r="G119" s="46"/>
      <c r="H119" s="46"/>
      <c r="I119" s="46"/>
      <c r="J119" s="47"/>
    </row>
    <row r="120">
      <c r="A120" s="37" t="s">
        <v>59</v>
      </c>
      <c r="B120" s="37">
        <v>23</v>
      </c>
      <c r="C120" s="38" t="s">
        <v>650</v>
      </c>
      <c r="D120" s="37" t="s">
        <v>61</v>
      </c>
      <c r="E120" s="39" t="s">
        <v>651</v>
      </c>
      <c r="F120" s="40" t="s">
        <v>172</v>
      </c>
      <c r="G120" s="41">
        <v>145.11799999999999</v>
      </c>
      <c r="H120" s="42">
        <v>0</v>
      </c>
      <c r="I120" s="43">
        <f>ROUND(G120*H120,P4)</f>
        <v>0</v>
      </c>
      <c r="J120" s="40" t="s">
        <v>85</v>
      </c>
      <c r="O120" s="44">
        <f>I120*0.21</f>
        <v>0</v>
      </c>
      <c r="P120">
        <v>3</v>
      </c>
    </row>
    <row r="121">
      <c r="A121" s="37" t="s">
        <v>64</v>
      </c>
      <c r="B121" s="45"/>
      <c r="C121" s="46"/>
      <c r="D121" s="46"/>
      <c r="E121" s="49" t="s">
        <v>61</v>
      </c>
      <c r="F121" s="46"/>
      <c r="G121" s="46"/>
      <c r="H121" s="46"/>
      <c r="I121" s="46"/>
      <c r="J121" s="47"/>
    </row>
    <row r="122">
      <c r="A122" s="37" t="s">
        <v>66</v>
      </c>
      <c r="B122" s="45"/>
      <c r="C122" s="46"/>
      <c r="D122" s="46"/>
      <c r="E122" s="48" t="s">
        <v>180</v>
      </c>
      <c r="F122" s="46"/>
      <c r="G122" s="46"/>
      <c r="H122" s="46"/>
      <c r="I122" s="46"/>
      <c r="J122" s="47"/>
    </row>
    <row r="123" ht="30">
      <c r="A123" s="37" t="s">
        <v>66</v>
      </c>
      <c r="B123" s="45"/>
      <c r="C123" s="46"/>
      <c r="D123" s="46"/>
      <c r="E123" s="48" t="s">
        <v>652</v>
      </c>
      <c r="F123" s="46"/>
      <c r="G123" s="46"/>
      <c r="H123" s="46"/>
      <c r="I123" s="46"/>
      <c r="J123" s="47"/>
    </row>
    <row r="124">
      <c r="A124" s="37" t="s">
        <v>59</v>
      </c>
      <c r="B124" s="37">
        <v>24</v>
      </c>
      <c r="C124" s="38" t="s">
        <v>187</v>
      </c>
      <c r="D124" s="37" t="s">
        <v>61</v>
      </c>
      <c r="E124" s="39" t="s">
        <v>188</v>
      </c>
      <c r="F124" s="40" t="s">
        <v>172</v>
      </c>
      <c r="G124" s="41">
        <v>145.11799999999999</v>
      </c>
      <c r="H124" s="42">
        <v>0</v>
      </c>
      <c r="I124" s="43">
        <f>ROUND(G124*H124,P4)</f>
        <v>0</v>
      </c>
      <c r="J124" s="40" t="s">
        <v>85</v>
      </c>
      <c r="O124" s="44">
        <f>I124*0.21</f>
        <v>0</v>
      </c>
      <c r="P124">
        <v>3</v>
      </c>
    </row>
    <row r="125">
      <c r="A125" s="37" t="s">
        <v>64</v>
      </c>
      <c r="B125" s="45"/>
      <c r="C125" s="46"/>
      <c r="D125" s="46"/>
      <c r="E125" s="49"/>
      <c r="F125" s="46"/>
      <c r="G125" s="46"/>
      <c r="H125" s="46"/>
      <c r="I125" s="46"/>
      <c r="J125" s="47"/>
    </row>
    <row r="126">
      <c r="A126" s="37" t="s">
        <v>66</v>
      </c>
      <c r="B126" s="45"/>
      <c r="C126" s="46"/>
      <c r="D126" s="46"/>
      <c r="E126" s="48" t="s">
        <v>180</v>
      </c>
      <c r="F126" s="46"/>
      <c r="G126" s="46"/>
      <c r="H126" s="46"/>
      <c r="I126" s="46"/>
      <c r="J126" s="47"/>
    </row>
    <row r="127">
      <c r="A127" s="37" t="s">
        <v>66</v>
      </c>
      <c r="B127" s="45"/>
      <c r="C127" s="46"/>
      <c r="D127" s="46"/>
      <c r="E127" s="48" t="s">
        <v>653</v>
      </c>
      <c r="F127" s="46"/>
      <c r="G127" s="46"/>
      <c r="H127" s="46"/>
      <c r="I127" s="46"/>
      <c r="J127" s="47"/>
    </row>
    <row r="128">
      <c r="A128" s="37" t="s">
        <v>59</v>
      </c>
      <c r="B128" s="37">
        <v>25</v>
      </c>
      <c r="C128" s="38" t="s">
        <v>190</v>
      </c>
      <c r="D128" s="37" t="s">
        <v>61</v>
      </c>
      <c r="E128" s="39" t="s">
        <v>191</v>
      </c>
      <c r="F128" s="40" t="s">
        <v>172</v>
      </c>
      <c r="G128" s="41">
        <v>435.35399999999998</v>
      </c>
      <c r="H128" s="42">
        <v>0</v>
      </c>
      <c r="I128" s="43">
        <f>ROUND(G128*H128,P4)</f>
        <v>0</v>
      </c>
      <c r="J128" s="40" t="s">
        <v>85</v>
      </c>
      <c r="O128" s="44">
        <f>I128*0.21</f>
        <v>0</v>
      </c>
      <c r="P128">
        <v>3</v>
      </c>
    </row>
    <row r="129">
      <c r="A129" s="37" t="s">
        <v>64</v>
      </c>
      <c r="B129" s="45"/>
      <c r="C129" s="46"/>
      <c r="D129" s="46"/>
      <c r="E129" s="39" t="s">
        <v>192</v>
      </c>
      <c r="F129" s="46"/>
      <c r="G129" s="46"/>
      <c r="H129" s="46"/>
      <c r="I129" s="46"/>
      <c r="J129" s="47"/>
    </row>
    <row r="130">
      <c r="A130" s="37" t="s">
        <v>66</v>
      </c>
      <c r="B130" s="45"/>
      <c r="C130" s="46"/>
      <c r="D130" s="46"/>
      <c r="E130" s="48" t="s">
        <v>654</v>
      </c>
      <c r="F130" s="46"/>
      <c r="G130" s="46"/>
      <c r="H130" s="46"/>
      <c r="I130" s="46"/>
      <c r="J130" s="47"/>
    </row>
    <row r="131">
      <c r="A131" s="31" t="s">
        <v>56</v>
      </c>
      <c r="B131" s="32"/>
      <c r="C131" s="33" t="s">
        <v>202</v>
      </c>
      <c r="D131" s="34"/>
      <c r="E131" s="31" t="s">
        <v>203</v>
      </c>
      <c r="F131" s="34"/>
      <c r="G131" s="34"/>
      <c r="H131" s="34"/>
      <c r="I131" s="35">
        <f>SUMIFS(I132:I178,A132:A178,"P")</f>
        <v>0</v>
      </c>
      <c r="J131" s="36"/>
    </row>
    <row r="132">
      <c r="A132" s="37" t="s">
        <v>59</v>
      </c>
      <c r="B132" s="37">
        <v>26</v>
      </c>
      <c r="C132" s="38" t="s">
        <v>655</v>
      </c>
      <c r="D132" s="37" t="s">
        <v>61</v>
      </c>
      <c r="E132" s="39" t="s">
        <v>656</v>
      </c>
      <c r="F132" s="40" t="s">
        <v>101</v>
      </c>
      <c r="G132" s="41">
        <v>0.51200000000000001</v>
      </c>
      <c r="H132" s="42">
        <v>0</v>
      </c>
      <c r="I132" s="43">
        <f>ROUND(G132*H132,P4)</f>
        <v>0</v>
      </c>
      <c r="J132" s="40" t="s">
        <v>85</v>
      </c>
      <c r="O132" s="44">
        <f>I132*0.21</f>
        <v>0</v>
      </c>
      <c r="P132">
        <v>3</v>
      </c>
    </row>
    <row r="133">
      <c r="A133" s="37" t="s">
        <v>64</v>
      </c>
      <c r="B133" s="45"/>
      <c r="C133" s="46"/>
      <c r="D133" s="46"/>
      <c r="E133" s="49" t="s">
        <v>61</v>
      </c>
      <c r="F133" s="46"/>
      <c r="G133" s="46"/>
      <c r="H133" s="46"/>
      <c r="I133" s="46"/>
      <c r="J133" s="47"/>
    </row>
    <row r="134">
      <c r="A134" s="37" t="s">
        <v>66</v>
      </c>
      <c r="B134" s="45"/>
      <c r="C134" s="46"/>
      <c r="D134" s="46"/>
      <c r="E134" s="48" t="s">
        <v>211</v>
      </c>
      <c r="F134" s="46"/>
      <c r="G134" s="46"/>
      <c r="H134" s="46"/>
      <c r="I134" s="46"/>
      <c r="J134" s="47"/>
    </row>
    <row r="135">
      <c r="A135" s="37" t="s">
        <v>66</v>
      </c>
      <c r="B135" s="45"/>
      <c r="C135" s="46"/>
      <c r="D135" s="46"/>
      <c r="E135" s="48" t="s">
        <v>657</v>
      </c>
      <c r="F135" s="46"/>
      <c r="G135" s="46"/>
      <c r="H135" s="46"/>
      <c r="I135" s="46"/>
      <c r="J135" s="47"/>
    </row>
    <row r="136" ht="30">
      <c r="A136" s="37" t="s">
        <v>66</v>
      </c>
      <c r="B136" s="45"/>
      <c r="C136" s="46"/>
      <c r="D136" s="46"/>
      <c r="E136" s="48" t="s">
        <v>658</v>
      </c>
      <c r="F136" s="46"/>
      <c r="G136" s="46"/>
      <c r="H136" s="46"/>
      <c r="I136" s="46"/>
      <c r="J136" s="47"/>
    </row>
    <row r="137">
      <c r="A137" s="37" t="s">
        <v>66</v>
      </c>
      <c r="B137" s="45"/>
      <c r="C137" s="46"/>
      <c r="D137" s="46"/>
      <c r="E137" s="48" t="s">
        <v>659</v>
      </c>
      <c r="F137" s="46"/>
      <c r="G137" s="46"/>
      <c r="H137" s="46"/>
      <c r="I137" s="46"/>
      <c r="J137" s="47"/>
    </row>
    <row r="138">
      <c r="A138" s="37" t="s">
        <v>59</v>
      </c>
      <c r="B138" s="37">
        <v>27</v>
      </c>
      <c r="C138" s="38" t="s">
        <v>660</v>
      </c>
      <c r="D138" s="37" t="s">
        <v>61</v>
      </c>
      <c r="E138" s="39" t="s">
        <v>661</v>
      </c>
      <c r="F138" s="40" t="s">
        <v>101</v>
      </c>
      <c r="G138" s="41">
        <v>181</v>
      </c>
      <c r="H138" s="42">
        <v>0</v>
      </c>
      <c r="I138" s="43">
        <f>ROUND(G138*H138,P4)</f>
        <v>0</v>
      </c>
      <c r="J138" s="40" t="s">
        <v>85</v>
      </c>
      <c r="O138" s="44">
        <f>I138*0.21</f>
        <v>0</v>
      </c>
      <c r="P138">
        <v>3</v>
      </c>
    </row>
    <row r="139" ht="30">
      <c r="A139" s="37" t="s">
        <v>64</v>
      </c>
      <c r="B139" s="45"/>
      <c r="C139" s="46"/>
      <c r="D139" s="46"/>
      <c r="E139" s="39" t="s">
        <v>662</v>
      </c>
      <c r="F139" s="46"/>
      <c r="G139" s="46"/>
      <c r="H139" s="46"/>
      <c r="I139" s="46"/>
      <c r="J139" s="47"/>
    </row>
    <row r="140">
      <c r="A140" s="37" t="s">
        <v>66</v>
      </c>
      <c r="B140" s="45"/>
      <c r="C140" s="46"/>
      <c r="D140" s="46"/>
      <c r="E140" s="48" t="s">
        <v>211</v>
      </c>
      <c r="F140" s="46"/>
      <c r="G140" s="46"/>
      <c r="H140" s="46"/>
      <c r="I140" s="46"/>
      <c r="J140" s="47"/>
    </row>
    <row r="141">
      <c r="A141" s="37" t="s">
        <v>66</v>
      </c>
      <c r="B141" s="45"/>
      <c r="C141" s="46"/>
      <c r="D141" s="46"/>
      <c r="E141" s="48" t="s">
        <v>663</v>
      </c>
      <c r="F141" s="46"/>
      <c r="G141" s="46"/>
      <c r="H141" s="46"/>
      <c r="I141" s="46"/>
      <c r="J141" s="47"/>
    </row>
    <row r="142">
      <c r="A142" s="37" t="s">
        <v>66</v>
      </c>
      <c r="B142" s="45"/>
      <c r="C142" s="46"/>
      <c r="D142" s="46"/>
      <c r="E142" s="48" t="s">
        <v>664</v>
      </c>
      <c r="F142" s="46"/>
      <c r="G142" s="46"/>
      <c r="H142" s="46"/>
      <c r="I142" s="46"/>
      <c r="J142" s="47"/>
    </row>
    <row r="143">
      <c r="A143" s="37" t="s">
        <v>66</v>
      </c>
      <c r="B143" s="45"/>
      <c r="C143" s="46"/>
      <c r="D143" s="46"/>
      <c r="E143" s="48" t="s">
        <v>665</v>
      </c>
      <c r="F143" s="46"/>
      <c r="G143" s="46"/>
      <c r="H143" s="46"/>
      <c r="I143" s="46"/>
      <c r="J143" s="47"/>
    </row>
    <row r="144">
      <c r="A144" s="37" t="s">
        <v>66</v>
      </c>
      <c r="B144" s="45"/>
      <c r="C144" s="46"/>
      <c r="D144" s="46"/>
      <c r="E144" s="48" t="s">
        <v>666</v>
      </c>
      <c r="F144" s="46"/>
      <c r="G144" s="46"/>
      <c r="H144" s="46"/>
      <c r="I144" s="46"/>
      <c r="J144" s="47"/>
    </row>
    <row r="145">
      <c r="A145" s="37" t="s">
        <v>59</v>
      </c>
      <c r="B145" s="37">
        <v>28</v>
      </c>
      <c r="C145" s="38" t="s">
        <v>667</v>
      </c>
      <c r="D145" s="37" t="s">
        <v>61</v>
      </c>
      <c r="E145" s="39" t="s">
        <v>668</v>
      </c>
      <c r="F145" s="40" t="s">
        <v>63</v>
      </c>
      <c r="G145" s="41">
        <v>14.48</v>
      </c>
      <c r="H145" s="42">
        <v>0</v>
      </c>
      <c r="I145" s="43">
        <f>ROUND(G145*H145,P4)</f>
        <v>0</v>
      </c>
      <c r="J145" s="40" t="s">
        <v>85</v>
      </c>
      <c r="O145" s="44">
        <f>I145*0.21</f>
        <v>0</v>
      </c>
      <c r="P145">
        <v>3</v>
      </c>
    </row>
    <row r="146">
      <c r="A146" s="37" t="s">
        <v>64</v>
      </c>
      <c r="B146" s="45"/>
      <c r="C146" s="46"/>
      <c r="D146" s="46"/>
      <c r="E146" s="39" t="s">
        <v>669</v>
      </c>
      <c r="F146" s="46"/>
      <c r="G146" s="46"/>
      <c r="H146" s="46"/>
      <c r="I146" s="46"/>
      <c r="J146" s="47"/>
    </row>
    <row r="147">
      <c r="A147" s="37" t="s">
        <v>66</v>
      </c>
      <c r="B147" s="45"/>
      <c r="C147" s="46"/>
      <c r="D147" s="46"/>
      <c r="E147" s="48" t="s">
        <v>211</v>
      </c>
      <c r="F147" s="46"/>
      <c r="G147" s="46"/>
      <c r="H147" s="46"/>
      <c r="I147" s="46"/>
      <c r="J147" s="47"/>
    </row>
    <row r="148">
      <c r="A148" s="37" t="s">
        <v>66</v>
      </c>
      <c r="B148" s="45"/>
      <c r="C148" s="46"/>
      <c r="D148" s="46"/>
      <c r="E148" s="48" t="s">
        <v>670</v>
      </c>
      <c r="F148" s="46"/>
      <c r="G148" s="46"/>
      <c r="H148" s="46"/>
      <c r="I148" s="46"/>
      <c r="J148" s="47"/>
    </row>
    <row r="149">
      <c r="A149" s="37" t="s">
        <v>59</v>
      </c>
      <c r="B149" s="37">
        <v>29</v>
      </c>
      <c r="C149" s="38" t="s">
        <v>671</v>
      </c>
      <c r="D149" s="37" t="s">
        <v>61</v>
      </c>
      <c r="E149" s="39" t="s">
        <v>672</v>
      </c>
      <c r="F149" s="40" t="s">
        <v>172</v>
      </c>
      <c r="G149" s="41">
        <v>477.60000000000002</v>
      </c>
      <c r="H149" s="42">
        <v>0</v>
      </c>
      <c r="I149" s="43">
        <f>ROUND(G149*H149,P4)</f>
        <v>0</v>
      </c>
      <c r="J149" s="40" t="s">
        <v>85</v>
      </c>
      <c r="O149" s="44">
        <f>I149*0.21</f>
        <v>0</v>
      </c>
      <c r="P149">
        <v>3</v>
      </c>
    </row>
    <row r="150">
      <c r="A150" s="37" t="s">
        <v>64</v>
      </c>
      <c r="B150" s="45"/>
      <c r="C150" s="46"/>
      <c r="D150" s="46"/>
      <c r="E150" s="39" t="s">
        <v>673</v>
      </c>
      <c r="F150" s="46"/>
      <c r="G150" s="46"/>
      <c r="H150" s="46"/>
      <c r="I150" s="46"/>
      <c r="J150" s="47"/>
    </row>
    <row r="151">
      <c r="A151" s="37" t="s">
        <v>66</v>
      </c>
      <c r="B151" s="45"/>
      <c r="C151" s="46"/>
      <c r="D151" s="46"/>
      <c r="E151" s="48" t="s">
        <v>94</v>
      </c>
      <c r="F151" s="46"/>
      <c r="G151" s="46"/>
      <c r="H151" s="46"/>
      <c r="I151" s="46"/>
      <c r="J151" s="47"/>
    </row>
    <row r="152" ht="30">
      <c r="A152" s="37" t="s">
        <v>66</v>
      </c>
      <c r="B152" s="45"/>
      <c r="C152" s="46"/>
      <c r="D152" s="46"/>
      <c r="E152" s="48" t="s">
        <v>674</v>
      </c>
      <c r="F152" s="46"/>
      <c r="G152" s="46"/>
      <c r="H152" s="46"/>
      <c r="I152" s="46"/>
      <c r="J152" s="47"/>
    </row>
    <row r="153">
      <c r="A153" s="37" t="s">
        <v>59</v>
      </c>
      <c r="B153" s="37">
        <v>30</v>
      </c>
      <c r="C153" s="38" t="s">
        <v>675</v>
      </c>
      <c r="D153" s="37" t="s">
        <v>61</v>
      </c>
      <c r="E153" s="39" t="s">
        <v>676</v>
      </c>
      <c r="F153" s="40" t="s">
        <v>172</v>
      </c>
      <c r="G153" s="41">
        <v>477.60000000000002</v>
      </c>
      <c r="H153" s="42">
        <v>0</v>
      </c>
      <c r="I153" s="43">
        <f>ROUND(G153*H153,P4)</f>
        <v>0</v>
      </c>
      <c r="J153" s="40" t="s">
        <v>85</v>
      </c>
      <c r="O153" s="44">
        <f>I153*0.21</f>
        <v>0</v>
      </c>
      <c r="P153">
        <v>3</v>
      </c>
    </row>
    <row r="154" ht="30">
      <c r="A154" s="37" t="s">
        <v>64</v>
      </c>
      <c r="B154" s="45"/>
      <c r="C154" s="46"/>
      <c r="D154" s="46"/>
      <c r="E154" s="39" t="s">
        <v>677</v>
      </c>
      <c r="F154" s="46"/>
      <c r="G154" s="46"/>
      <c r="H154" s="46"/>
      <c r="I154" s="46"/>
      <c r="J154" s="47"/>
    </row>
    <row r="155">
      <c r="A155" s="37" t="s">
        <v>66</v>
      </c>
      <c r="B155" s="45"/>
      <c r="C155" s="46"/>
      <c r="D155" s="46"/>
      <c r="E155" s="48" t="s">
        <v>94</v>
      </c>
      <c r="F155" s="46"/>
      <c r="G155" s="46"/>
      <c r="H155" s="46"/>
      <c r="I155" s="46"/>
      <c r="J155" s="47"/>
    </row>
    <row r="156" ht="30">
      <c r="A156" s="37" t="s">
        <v>66</v>
      </c>
      <c r="B156" s="45"/>
      <c r="C156" s="46"/>
      <c r="D156" s="46"/>
      <c r="E156" s="48" t="s">
        <v>678</v>
      </c>
      <c r="F156" s="46"/>
      <c r="G156" s="46"/>
      <c r="H156" s="46"/>
      <c r="I156" s="46"/>
      <c r="J156" s="47"/>
    </row>
    <row r="157">
      <c r="A157" s="37" t="s">
        <v>59</v>
      </c>
      <c r="B157" s="37">
        <v>31</v>
      </c>
      <c r="C157" s="38" t="s">
        <v>679</v>
      </c>
      <c r="D157" s="37" t="s">
        <v>61</v>
      </c>
      <c r="E157" s="39" t="s">
        <v>680</v>
      </c>
      <c r="F157" s="40" t="s">
        <v>116</v>
      </c>
      <c r="G157" s="41">
        <v>96</v>
      </c>
      <c r="H157" s="42">
        <v>0</v>
      </c>
      <c r="I157" s="43">
        <f>ROUND(G157*H157,P4)</f>
        <v>0</v>
      </c>
      <c r="J157" s="40" t="s">
        <v>85</v>
      </c>
      <c r="O157" s="44">
        <f>I157*0.21</f>
        <v>0</v>
      </c>
      <c r="P157">
        <v>3</v>
      </c>
    </row>
    <row r="158" ht="90">
      <c r="A158" s="37" t="s">
        <v>64</v>
      </c>
      <c r="B158" s="45"/>
      <c r="C158" s="46"/>
      <c r="D158" s="46"/>
      <c r="E158" s="39" t="s">
        <v>681</v>
      </c>
      <c r="F158" s="46"/>
      <c r="G158" s="46"/>
      <c r="H158" s="46"/>
      <c r="I158" s="46"/>
      <c r="J158" s="47"/>
    </row>
    <row r="159">
      <c r="A159" s="37" t="s">
        <v>66</v>
      </c>
      <c r="B159" s="45"/>
      <c r="C159" s="46"/>
      <c r="D159" s="46"/>
      <c r="E159" s="48" t="s">
        <v>211</v>
      </c>
      <c r="F159" s="46"/>
      <c r="G159" s="46"/>
      <c r="H159" s="46"/>
      <c r="I159" s="46"/>
      <c r="J159" s="47"/>
    </row>
    <row r="160">
      <c r="A160" s="37" t="s">
        <v>66</v>
      </c>
      <c r="B160" s="45"/>
      <c r="C160" s="46"/>
      <c r="D160" s="46"/>
      <c r="E160" s="48" t="s">
        <v>682</v>
      </c>
      <c r="F160" s="46"/>
      <c r="G160" s="46"/>
      <c r="H160" s="46"/>
      <c r="I160" s="46"/>
      <c r="J160" s="47"/>
    </row>
    <row r="161">
      <c r="A161" s="37" t="s">
        <v>66</v>
      </c>
      <c r="B161" s="45"/>
      <c r="C161" s="46"/>
      <c r="D161" s="46"/>
      <c r="E161" s="48" t="s">
        <v>683</v>
      </c>
      <c r="F161" s="46"/>
      <c r="G161" s="46"/>
      <c r="H161" s="46"/>
      <c r="I161" s="46"/>
      <c r="J161" s="47"/>
    </row>
    <row r="162">
      <c r="A162" s="37" t="s">
        <v>66</v>
      </c>
      <c r="B162" s="45"/>
      <c r="C162" s="46"/>
      <c r="D162" s="46"/>
      <c r="E162" s="48" t="s">
        <v>684</v>
      </c>
      <c r="F162" s="46"/>
      <c r="G162" s="46"/>
      <c r="H162" s="46"/>
      <c r="I162" s="46"/>
      <c r="J162" s="47"/>
    </row>
    <row r="163">
      <c r="A163" s="37" t="s">
        <v>66</v>
      </c>
      <c r="B163" s="45"/>
      <c r="C163" s="46"/>
      <c r="D163" s="46"/>
      <c r="E163" s="48" t="s">
        <v>685</v>
      </c>
      <c r="F163" s="46"/>
      <c r="G163" s="46"/>
      <c r="H163" s="46"/>
      <c r="I163" s="46"/>
      <c r="J163" s="47"/>
    </row>
    <row r="164">
      <c r="A164" s="37" t="s">
        <v>59</v>
      </c>
      <c r="B164" s="37">
        <v>32</v>
      </c>
      <c r="C164" s="38" t="s">
        <v>686</v>
      </c>
      <c r="D164" s="37" t="s">
        <v>61</v>
      </c>
      <c r="E164" s="39" t="s">
        <v>687</v>
      </c>
      <c r="F164" s="40" t="s">
        <v>116</v>
      </c>
      <c r="G164" s="41">
        <v>64</v>
      </c>
      <c r="H164" s="42">
        <v>0</v>
      </c>
      <c r="I164" s="43">
        <f>ROUND(G164*H164,P4)</f>
        <v>0</v>
      </c>
      <c r="J164" s="40" t="s">
        <v>85</v>
      </c>
      <c r="O164" s="44">
        <f>I164*0.21</f>
        <v>0</v>
      </c>
      <c r="P164">
        <v>3</v>
      </c>
    </row>
    <row r="165" ht="90">
      <c r="A165" s="37" t="s">
        <v>64</v>
      </c>
      <c r="B165" s="45"/>
      <c r="C165" s="46"/>
      <c r="D165" s="46"/>
      <c r="E165" s="39" t="s">
        <v>681</v>
      </c>
      <c r="F165" s="46"/>
      <c r="G165" s="46"/>
      <c r="H165" s="46"/>
      <c r="I165" s="46"/>
      <c r="J165" s="47"/>
    </row>
    <row r="166">
      <c r="A166" s="37" t="s">
        <v>66</v>
      </c>
      <c r="B166" s="45"/>
      <c r="C166" s="46"/>
      <c r="D166" s="46"/>
      <c r="E166" s="48" t="s">
        <v>211</v>
      </c>
      <c r="F166" s="46"/>
      <c r="G166" s="46"/>
      <c r="H166" s="46"/>
      <c r="I166" s="46"/>
      <c r="J166" s="47"/>
    </row>
    <row r="167">
      <c r="A167" s="37" t="s">
        <v>66</v>
      </c>
      <c r="B167" s="45"/>
      <c r="C167" s="46"/>
      <c r="D167" s="46"/>
      <c r="E167" s="48" t="s">
        <v>688</v>
      </c>
      <c r="F167" s="46"/>
      <c r="G167" s="46"/>
      <c r="H167" s="46"/>
      <c r="I167" s="46"/>
      <c r="J167" s="47"/>
    </row>
    <row r="168">
      <c r="A168" s="37" t="s">
        <v>66</v>
      </c>
      <c r="B168" s="45"/>
      <c r="C168" s="46"/>
      <c r="D168" s="46"/>
      <c r="E168" s="48" t="s">
        <v>689</v>
      </c>
      <c r="F168" s="46"/>
      <c r="G168" s="46"/>
      <c r="H168" s="46"/>
      <c r="I168" s="46"/>
      <c r="J168" s="47"/>
    </row>
    <row r="169">
      <c r="A169" s="37" t="s">
        <v>66</v>
      </c>
      <c r="B169" s="45"/>
      <c r="C169" s="46"/>
      <c r="D169" s="46"/>
      <c r="E169" s="48" t="s">
        <v>690</v>
      </c>
      <c r="F169" s="46"/>
      <c r="G169" s="46"/>
      <c r="H169" s="46"/>
      <c r="I169" s="46"/>
      <c r="J169" s="47"/>
    </row>
    <row r="170">
      <c r="A170" s="37" t="s">
        <v>66</v>
      </c>
      <c r="B170" s="45"/>
      <c r="C170" s="46"/>
      <c r="D170" s="46"/>
      <c r="E170" s="48" t="s">
        <v>691</v>
      </c>
      <c r="F170" s="46"/>
      <c r="G170" s="46"/>
      <c r="H170" s="46"/>
      <c r="I170" s="46"/>
      <c r="J170" s="47"/>
    </row>
    <row r="171">
      <c r="A171" s="37" t="s">
        <v>59</v>
      </c>
      <c r="B171" s="37">
        <v>33</v>
      </c>
      <c r="C171" s="38" t="s">
        <v>692</v>
      </c>
      <c r="D171" s="37" t="s">
        <v>61</v>
      </c>
      <c r="E171" s="39" t="s">
        <v>693</v>
      </c>
      <c r="F171" s="40" t="s">
        <v>101</v>
      </c>
      <c r="G171" s="41">
        <v>124</v>
      </c>
      <c r="H171" s="42">
        <v>0</v>
      </c>
      <c r="I171" s="43">
        <f>ROUND(G171*H171,P4)</f>
        <v>0</v>
      </c>
      <c r="J171" s="40" t="s">
        <v>85</v>
      </c>
      <c r="O171" s="44">
        <f>I171*0.21</f>
        <v>0</v>
      </c>
      <c r="P171">
        <v>3</v>
      </c>
    </row>
    <row r="172" ht="75">
      <c r="A172" s="37" t="s">
        <v>64</v>
      </c>
      <c r="B172" s="45"/>
      <c r="C172" s="46"/>
      <c r="D172" s="46"/>
      <c r="E172" s="39" t="s">
        <v>694</v>
      </c>
      <c r="F172" s="46"/>
      <c r="G172" s="46"/>
      <c r="H172" s="46"/>
      <c r="I172" s="46"/>
      <c r="J172" s="47"/>
    </row>
    <row r="173">
      <c r="A173" s="37" t="s">
        <v>66</v>
      </c>
      <c r="B173" s="45"/>
      <c r="C173" s="46"/>
      <c r="D173" s="46"/>
      <c r="E173" s="48" t="s">
        <v>211</v>
      </c>
      <c r="F173" s="46"/>
      <c r="G173" s="46"/>
      <c r="H173" s="46"/>
      <c r="I173" s="46"/>
      <c r="J173" s="47"/>
    </row>
    <row r="174">
      <c r="A174" s="37" t="s">
        <v>66</v>
      </c>
      <c r="B174" s="45"/>
      <c r="C174" s="46"/>
      <c r="D174" s="46"/>
      <c r="E174" s="48" t="s">
        <v>695</v>
      </c>
      <c r="F174" s="46"/>
      <c r="G174" s="46"/>
      <c r="H174" s="46"/>
      <c r="I174" s="46"/>
      <c r="J174" s="47"/>
    </row>
    <row r="175">
      <c r="A175" s="37" t="s">
        <v>59</v>
      </c>
      <c r="B175" s="37">
        <v>34</v>
      </c>
      <c r="C175" s="38" t="s">
        <v>696</v>
      </c>
      <c r="D175" s="37" t="s">
        <v>61</v>
      </c>
      <c r="E175" s="39" t="s">
        <v>697</v>
      </c>
      <c r="F175" s="40" t="s">
        <v>63</v>
      </c>
      <c r="G175" s="41">
        <v>12.4</v>
      </c>
      <c r="H175" s="42">
        <v>0</v>
      </c>
      <c r="I175" s="43">
        <f>ROUND(G175*H175,P4)</f>
        <v>0</v>
      </c>
      <c r="J175" s="40" t="s">
        <v>85</v>
      </c>
      <c r="O175" s="44">
        <f>I175*0.21</f>
        <v>0</v>
      </c>
      <c r="P175">
        <v>3</v>
      </c>
    </row>
    <row r="176">
      <c r="A176" s="37" t="s">
        <v>64</v>
      </c>
      <c r="B176" s="45"/>
      <c r="C176" s="46"/>
      <c r="D176" s="46"/>
      <c r="E176" s="39" t="s">
        <v>698</v>
      </c>
      <c r="F176" s="46"/>
      <c r="G176" s="46"/>
      <c r="H176" s="46"/>
      <c r="I176" s="46"/>
      <c r="J176" s="47"/>
    </row>
    <row r="177">
      <c r="A177" s="37" t="s">
        <v>66</v>
      </c>
      <c r="B177" s="45"/>
      <c r="C177" s="46"/>
      <c r="D177" s="46"/>
      <c r="E177" s="48" t="s">
        <v>211</v>
      </c>
      <c r="F177" s="46"/>
      <c r="G177" s="46"/>
      <c r="H177" s="46"/>
      <c r="I177" s="46"/>
      <c r="J177" s="47"/>
    </row>
    <row r="178">
      <c r="A178" s="37" t="s">
        <v>66</v>
      </c>
      <c r="B178" s="45"/>
      <c r="C178" s="46"/>
      <c r="D178" s="46"/>
      <c r="E178" s="48" t="s">
        <v>699</v>
      </c>
      <c r="F178" s="46"/>
      <c r="G178" s="46"/>
      <c r="H178" s="46"/>
      <c r="I178" s="46"/>
      <c r="J178" s="47"/>
    </row>
    <row r="179">
      <c r="A179" s="31" t="s">
        <v>56</v>
      </c>
      <c r="B179" s="32"/>
      <c r="C179" s="33" t="s">
        <v>700</v>
      </c>
      <c r="D179" s="34"/>
      <c r="E179" s="31" t="s">
        <v>701</v>
      </c>
      <c r="F179" s="34"/>
      <c r="G179" s="34"/>
      <c r="H179" s="34"/>
      <c r="I179" s="35">
        <f>SUMIFS(I180:I213,A180:A213,"P")</f>
        <v>0</v>
      </c>
      <c r="J179" s="36"/>
    </row>
    <row r="180">
      <c r="A180" s="37" t="s">
        <v>59</v>
      </c>
      <c r="B180" s="37">
        <v>35</v>
      </c>
      <c r="C180" s="38" t="s">
        <v>702</v>
      </c>
      <c r="D180" s="37" t="s">
        <v>61</v>
      </c>
      <c r="E180" s="39" t="s">
        <v>703</v>
      </c>
      <c r="F180" s="40" t="s">
        <v>101</v>
      </c>
      <c r="G180" s="41">
        <v>3</v>
      </c>
      <c r="H180" s="42">
        <v>0</v>
      </c>
      <c r="I180" s="43">
        <f>ROUND(G180*H180,P4)</f>
        <v>0</v>
      </c>
      <c r="J180" s="40" t="s">
        <v>85</v>
      </c>
      <c r="O180" s="44">
        <f>I180*0.21</f>
        <v>0</v>
      </c>
      <c r="P180">
        <v>3</v>
      </c>
    </row>
    <row r="181">
      <c r="A181" s="37" t="s">
        <v>64</v>
      </c>
      <c r="B181" s="45"/>
      <c r="C181" s="46"/>
      <c r="D181" s="46"/>
      <c r="E181" s="39" t="s">
        <v>704</v>
      </c>
      <c r="F181" s="46"/>
      <c r="G181" s="46"/>
      <c r="H181" s="46"/>
      <c r="I181" s="46"/>
      <c r="J181" s="47"/>
    </row>
    <row r="182">
      <c r="A182" s="37" t="s">
        <v>66</v>
      </c>
      <c r="B182" s="45"/>
      <c r="C182" s="46"/>
      <c r="D182" s="46"/>
      <c r="E182" s="48" t="s">
        <v>211</v>
      </c>
      <c r="F182" s="46"/>
      <c r="G182" s="46"/>
      <c r="H182" s="46"/>
      <c r="I182" s="46"/>
      <c r="J182" s="47"/>
    </row>
    <row r="183">
      <c r="A183" s="37" t="s">
        <v>66</v>
      </c>
      <c r="B183" s="45"/>
      <c r="C183" s="46"/>
      <c r="D183" s="46"/>
      <c r="E183" s="48" t="s">
        <v>705</v>
      </c>
      <c r="F183" s="46"/>
      <c r="G183" s="46"/>
      <c r="H183" s="46"/>
      <c r="I183" s="46"/>
      <c r="J183" s="47"/>
    </row>
    <row r="184">
      <c r="A184" s="37" t="s">
        <v>59</v>
      </c>
      <c r="B184" s="37">
        <v>36</v>
      </c>
      <c r="C184" s="38" t="s">
        <v>706</v>
      </c>
      <c r="D184" s="37" t="s">
        <v>61</v>
      </c>
      <c r="E184" s="39" t="s">
        <v>707</v>
      </c>
      <c r="F184" s="40" t="s">
        <v>708</v>
      </c>
      <c r="G184" s="41">
        <v>414</v>
      </c>
      <c r="H184" s="42">
        <v>0</v>
      </c>
      <c r="I184" s="43">
        <f>ROUND(G184*H184,P4)</f>
        <v>0</v>
      </c>
      <c r="J184" s="40" t="s">
        <v>85</v>
      </c>
      <c r="O184" s="44">
        <f>I184*0.21</f>
        <v>0</v>
      </c>
      <c r="P184">
        <v>3</v>
      </c>
    </row>
    <row r="185">
      <c r="A185" s="37" t="s">
        <v>64</v>
      </c>
      <c r="B185" s="45"/>
      <c r="C185" s="46"/>
      <c r="D185" s="46"/>
      <c r="E185" s="39" t="s">
        <v>709</v>
      </c>
      <c r="F185" s="46"/>
      <c r="G185" s="46"/>
      <c r="H185" s="46"/>
      <c r="I185" s="46"/>
      <c r="J185" s="47"/>
    </row>
    <row r="186">
      <c r="A186" s="37" t="s">
        <v>66</v>
      </c>
      <c r="B186" s="45"/>
      <c r="C186" s="46"/>
      <c r="D186" s="46"/>
      <c r="E186" s="48" t="s">
        <v>211</v>
      </c>
      <c r="F186" s="46"/>
      <c r="G186" s="46"/>
      <c r="H186" s="46"/>
      <c r="I186" s="46"/>
      <c r="J186" s="47"/>
    </row>
    <row r="187" ht="30">
      <c r="A187" s="37" t="s">
        <v>66</v>
      </c>
      <c r="B187" s="45"/>
      <c r="C187" s="46"/>
      <c r="D187" s="46"/>
      <c r="E187" s="48" t="s">
        <v>710</v>
      </c>
      <c r="F187" s="46"/>
      <c r="G187" s="46"/>
      <c r="H187" s="46"/>
      <c r="I187" s="46"/>
      <c r="J187" s="47"/>
    </row>
    <row r="188">
      <c r="A188" s="37" t="s">
        <v>59</v>
      </c>
      <c r="B188" s="37">
        <v>37</v>
      </c>
      <c r="C188" s="38" t="s">
        <v>711</v>
      </c>
      <c r="D188" s="37" t="s">
        <v>61</v>
      </c>
      <c r="E188" s="39" t="s">
        <v>712</v>
      </c>
      <c r="F188" s="40" t="s">
        <v>101</v>
      </c>
      <c r="G188" s="41">
        <v>31.100000000000001</v>
      </c>
      <c r="H188" s="42">
        <v>0</v>
      </c>
      <c r="I188" s="43">
        <f>ROUND(G188*H188,P4)</f>
        <v>0</v>
      </c>
      <c r="J188" s="40" t="s">
        <v>85</v>
      </c>
      <c r="O188" s="44">
        <f>I188*0.21</f>
        <v>0</v>
      </c>
      <c r="P188">
        <v>3</v>
      </c>
    </row>
    <row r="189" ht="60">
      <c r="A189" s="37" t="s">
        <v>64</v>
      </c>
      <c r="B189" s="45"/>
      <c r="C189" s="46"/>
      <c r="D189" s="46"/>
      <c r="E189" s="39" t="s">
        <v>713</v>
      </c>
      <c r="F189" s="46"/>
      <c r="G189" s="46"/>
      <c r="H189" s="46"/>
      <c r="I189" s="46"/>
      <c r="J189" s="47"/>
    </row>
    <row r="190">
      <c r="A190" s="37" t="s">
        <v>66</v>
      </c>
      <c r="B190" s="45"/>
      <c r="C190" s="46"/>
      <c r="D190" s="46"/>
      <c r="E190" s="48" t="s">
        <v>211</v>
      </c>
      <c r="F190" s="46"/>
      <c r="G190" s="46"/>
      <c r="H190" s="46"/>
      <c r="I190" s="46"/>
      <c r="J190" s="47"/>
    </row>
    <row r="191">
      <c r="A191" s="37" t="s">
        <v>66</v>
      </c>
      <c r="B191" s="45"/>
      <c r="C191" s="46"/>
      <c r="D191" s="46"/>
      <c r="E191" s="48" t="s">
        <v>714</v>
      </c>
      <c r="F191" s="46"/>
      <c r="G191" s="46"/>
      <c r="H191" s="46"/>
      <c r="I191" s="46"/>
      <c r="J191" s="47"/>
    </row>
    <row r="192">
      <c r="A192" s="37" t="s">
        <v>59</v>
      </c>
      <c r="B192" s="37">
        <v>38</v>
      </c>
      <c r="C192" s="38" t="s">
        <v>715</v>
      </c>
      <c r="D192" s="37" t="s">
        <v>61</v>
      </c>
      <c r="E192" s="39" t="s">
        <v>716</v>
      </c>
      <c r="F192" s="40" t="s">
        <v>63</v>
      </c>
      <c r="G192" s="41">
        <v>6.6870000000000003</v>
      </c>
      <c r="H192" s="42">
        <v>0</v>
      </c>
      <c r="I192" s="43">
        <f>ROUND(G192*H192,P4)</f>
        <v>0</v>
      </c>
      <c r="J192" s="40" t="s">
        <v>85</v>
      </c>
      <c r="O192" s="44">
        <f>I192*0.21</f>
        <v>0</v>
      </c>
      <c r="P192">
        <v>3</v>
      </c>
    </row>
    <row r="193" ht="30">
      <c r="A193" s="37" t="s">
        <v>64</v>
      </c>
      <c r="B193" s="45"/>
      <c r="C193" s="46"/>
      <c r="D193" s="46"/>
      <c r="E193" s="39" t="s">
        <v>717</v>
      </c>
      <c r="F193" s="46"/>
      <c r="G193" s="46"/>
      <c r="H193" s="46"/>
      <c r="I193" s="46"/>
      <c r="J193" s="47"/>
    </row>
    <row r="194">
      <c r="A194" s="37" t="s">
        <v>66</v>
      </c>
      <c r="B194" s="45"/>
      <c r="C194" s="46"/>
      <c r="D194" s="46"/>
      <c r="E194" s="48" t="s">
        <v>211</v>
      </c>
      <c r="F194" s="46"/>
      <c r="G194" s="46"/>
      <c r="H194" s="46"/>
      <c r="I194" s="46"/>
      <c r="J194" s="47"/>
    </row>
    <row r="195">
      <c r="A195" s="37" t="s">
        <v>66</v>
      </c>
      <c r="B195" s="45"/>
      <c r="C195" s="46"/>
      <c r="D195" s="46"/>
      <c r="E195" s="48" t="s">
        <v>718</v>
      </c>
      <c r="F195" s="46"/>
      <c r="G195" s="46"/>
      <c r="H195" s="46"/>
      <c r="I195" s="46"/>
      <c r="J195" s="47"/>
    </row>
    <row r="196">
      <c r="A196" s="37" t="s">
        <v>59</v>
      </c>
      <c r="B196" s="37">
        <v>39</v>
      </c>
      <c r="C196" s="38" t="s">
        <v>719</v>
      </c>
      <c r="D196" s="37" t="s">
        <v>119</v>
      </c>
      <c r="E196" s="39" t="s">
        <v>720</v>
      </c>
      <c r="F196" s="40" t="s">
        <v>101</v>
      </c>
      <c r="G196" s="41">
        <v>100.40000000000001</v>
      </c>
      <c r="H196" s="42">
        <v>0</v>
      </c>
      <c r="I196" s="43">
        <f>ROUND(G196*H196,P4)</f>
        <v>0</v>
      </c>
      <c r="J196" s="40" t="s">
        <v>85</v>
      </c>
      <c r="O196" s="44">
        <f>I196*0.21</f>
        <v>0</v>
      </c>
      <c r="P196">
        <v>3</v>
      </c>
    </row>
    <row r="197" ht="75">
      <c r="A197" s="37" t="s">
        <v>64</v>
      </c>
      <c r="B197" s="45"/>
      <c r="C197" s="46"/>
      <c r="D197" s="46"/>
      <c r="E197" s="39" t="s">
        <v>721</v>
      </c>
      <c r="F197" s="46"/>
      <c r="G197" s="46"/>
      <c r="H197" s="46"/>
      <c r="I197" s="46"/>
      <c r="J197" s="47"/>
    </row>
    <row r="198">
      <c r="A198" s="37" t="s">
        <v>66</v>
      </c>
      <c r="B198" s="45"/>
      <c r="C198" s="46"/>
      <c r="D198" s="46"/>
      <c r="E198" s="48" t="s">
        <v>211</v>
      </c>
      <c r="F198" s="46"/>
      <c r="G198" s="46"/>
      <c r="H198" s="46"/>
      <c r="I198" s="46"/>
      <c r="J198" s="47"/>
    </row>
    <row r="199">
      <c r="A199" s="37" t="s">
        <v>66</v>
      </c>
      <c r="B199" s="45"/>
      <c r="C199" s="46"/>
      <c r="D199" s="46"/>
      <c r="E199" s="48" t="s">
        <v>722</v>
      </c>
      <c r="F199" s="46"/>
      <c r="G199" s="46"/>
      <c r="H199" s="46"/>
      <c r="I199" s="46"/>
      <c r="J199" s="47"/>
    </row>
    <row r="200">
      <c r="A200" s="37" t="s">
        <v>66</v>
      </c>
      <c r="B200" s="45"/>
      <c r="C200" s="46"/>
      <c r="D200" s="46"/>
      <c r="E200" s="48" t="s">
        <v>723</v>
      </c>
      <c r="F200" s="46"/>
      <c r="G200" s="46"/>
      <c r="H200" s="46"/>
      <c r="I200" s="46"/>
      <c r="J200" s="47"/>
    </row>
    <row r="201">
      <c r="A201" s="37" t="s">
        <v>66</v>
      </c>
      <c r="B201" s="45"/>
      <c r="C201" s="46"/>
      <c r="D201" s="46"/>
      <c r="E201" s="48" t="s">
        <v>724</v>
      </c>
      <c r="F201" s="46"/>
      <c r="G201" s="46"/>
      <c r="H201" s="46"/>
      <c r="I201" s="46"/>
      <c r="J201" s="47"/>
    </row>
    <row r="202">
      <c r="A202" s="37" t="s">
        <v>66</v>
      </c>
      <c r="B202" s="45"/>
      <c r="C202" s="46"/>
      <c r="D202" s="46"/>
      <c r="E202" s="48" t="s">
        <v>725</v>
      </c>
      <c r="F202" s="46"/>
      <c r="G202" s="46"/>
      <c r="H202" s="46"/>
      <c r="I202" s="46"/>
      <c r="J202" s="47"/>
    </row>
    <row r="203">
      <c r="A203" s="37" t="s">
        <v>59</v>
      </c>
      <c r="B203" s="37">
        <v>40</v>
      </c>
      <c r="C203" s="38" t="s">
        <v>719</v>
      </c>
      <c r="D203" s="37" t="s">
        <v>129</v>
      </c>
      <c r="E203" s="39" t="s">
        <v>720</v>
      </c>
      <c r="F203" s="40" t="s">
        <v>101</v>
      </c>
      <c r="G203" s="41">
        <v>11.699999999999999</v>
      </c>
      <c r="H203" s="42">
        <v>0</v>
      </c>
      <c r="I203" s="43">
        <f>ROUND(G203*H203,P4)</f>
        <v>0</v>
      </c>
      <c r="J203" s="40" t="s">
        <v>85</v>
      </c>
      <c r="O203" s="44">
        <f>I203*0.21</f>
        <v>0</v>
      </c>
      <c r="P203">
        <v>3</v>
      </c>
    </row>
    <row r="204" ht="90">
      <c r="A204" s="37" t="s">
        <v>64</v>
      </c>
      <c r="B204" s="45"/>
      <c r="C204" s="46"/>
      <c r="D204" s="46"/>
      <c r="E204" s="39" t="s">
        <v>726</v>
      </c>
      <c r="F204" s="46"/>
      <c r="G204" s="46"/>
      <c r="H204" s="46"/>
      <c r="I204" s="46"/>
      <c r="J204" s="47"/>
    </row>
    <row r="205">
      <c r="A205" s="37" t="s">
        <v>66</v>
      </c>
      <c r="B205" s="45"/>
      <c r="C205" s="46"/>
      <c r="D205" s="46"/>
      <c r="E205" s="48" t="s">
        <v>211</v>
      </c>
      <c r="F205" s="46"/>
      <c r="G205" s="46"/>
      <c r="H205" s="46"/>
      <c r="I205" s="46"/>
      <c r="J205" s="47"/>
    </row>
    <row r="206">
      <c r="A206" s="37" t="s">
        <v>66</v>
      </c>
      <c r="B206" s="45"/>
      <c r="C206" s="46"/>
      <c r="D206" s="46"/>
      <c r="E206" s="48" t="s">
        <v>727</v>
      </c>
      <c r="F206" s="46"/>
      <c r="G206" s="46"/>
      <c r="H206" s="46"/>
      <c r="I206" s="46"/>
      <c r="J206" s="47"/>
    </row>
    <row r="207">
      <c r="A207" s="37" t="s">
        <v>66</v>
      </c>
      <c r="B207" s="45"/>
      <c r="C207" s="46"/>
      <c r="D207" s="46"/>
      <c r="E207" s="48" t="s">
        <v>728</v>
      </c>
      <c r="F207" s="46"/>
      <c r="G207" s="46"/>
      <c r="H207" s="46"/>
      <c r="I207" s="46"/>
      <c r="J207" s="47"/>
    </row>
    <row r="208">
      <c r="A208" s="37" t="s">
        <v>66</v>
      </c>
      <c r="B208" s="45"/>
      <c r="C208" s="46"/>
      <c r="D208" s="46"/>
      <c r="E208" s="48" t="s">
        <v>729</v>
      </c>
      <c r="F208" s="46"/>
      <c r="G208" s="46"/>
      <c r="H208" s="46"/>
      <c r="I208" s="46"/>
      <c r="J208" s="47"/>
    </row>
    <row r="209">
      <c r="A209" s="37" t="s">
        <v>66</v>
      </c>
      <c r="B209" s="45"/>
      <c r="C209" s="46"/>
      <c r="D209" s="46"/>
      <c r="E209" s="48" t="s">
        <v>730</v>
      </c>
      <c r="F209" s="46"/>
      <c r="G209" s="46"/>
      <c r="H209" s="46"/>
      <c r="I209" s="46"/>
      <c r="J209" s="47"/>
    </row>
    <row r="210">
      <c r="A210" s="37" t="s">
        <v>59</v>
      </c>
      <c r="B210" s="37">
        <v>41</v>
      </c>
      <c r="C210" s="38" t="s">
        <v>731</v>
      </c>
      <c r="D210" s="37" t="s">
        <v>61</v>
      </c>
      <c r="E210" s="39" t="s">
        <v>732</v>
      </c>
      <c r="F210" s="40" t="s">
        <v>63</v>
      </c>
      <c r="G210" s="41">
        <v>11.210000000000001</v>
      </c>
      <c r="H210" s="42">
        <v>0</v>
      </c>
      <c r="I210" s="43">
        <f>ROUND(G210*H210,P4)</f>
        <v>0</v>
      </c>
      <c r="J210" s="40" t="s">
        <v>85</v>
      </c>
      <c r="O210" s="44">
        <f>I210*0.21</f>
        <v>0</v>
      </c>
      <c r="P210">
        <v>3</v>
      </c>
    </row>
    <row r="211" ht="30">
      <c r="A211" s="37" t="s">
        <v>64</v>
      </c>
      <c r="B211" s="45"/>
      <c r="C211" s="46"/>
      <c r="D211" s="46"/>
      <c r="E211" s="39" t="s">
        <v>717</v>
      </c>
      <c r="F211" s="46"/>
      <c r="G211" s="46"/>
      <c r="H211" s="46"/>
      <c r="I211" s="46"/>
      <c r="J211" s="47"/>
    </row>
    <row r="212">
      <c r="A212" s="37" t="s">
        <v>66</v>
      </c>
      <c r="B212" s="45"/>
      <c r="C212" s="46"/>
      <c r="D212" s="46"/>
      <c r="E212" s="48" t="s">
        <v>211</v>
      </c>
      <c r="F212" s="46"/>
      <c r="G212" s="46"/>
      <c r="H212" s="46"/>
      <c r="I212" s="46"/>
      <c r="J212" s="47"/>
    </row>
    <row r="213" ht="30">
      <c r="A213" s="37" t="s">
        <v>66</v>
      </c>
      <c r="B213" s="45"/>
      <c r="C213" s="46"/>
      <c r="D213" s="46"/>
      <c r="E213" s="48" t="s">
        <v>733</v>
      </c>
      <c r="F213" s="46"/>
      <c r="G213" s="46"/>
      <c r="H213" s="46"/>
      <c r="I213" s="46"/>
      <c r="J213" s="47"/>
    </row>
    <row r="214">
      <c r="A214" s="31" t="s">
        <v>56</v>
      </c>
      <c r="B214" s="32"/>
      <c r="C214" s="33" t="s">
        <v>734</v>
      </c>
      <c r="D214" s="34"/>
      <c r="E214" s="31" t="s">
        <v>735</v>
      </c>
      <c r="F214" s="34"/>
      <c r="G214" s="34"/>
      <c r="H214" s="34"/>
      <c r="I214" s="35">
        <f>SUMIFS(I215:I278,A215:A278,"P")</f>
        <v>0</v>
      </c>
      <c r="J214" s="36"/>
    </row>
    <row r="215">
      <c r="A215" s="37" t="s">
        <v>59</v>
      </c>
      <c r="B215" s="37">
        <v>42</v>
      </c>
      <c r="C215" s="38" t="s">
        <v>736</v>
      </c>
      <c r="D215" s="37" t="s">
        <v>61</v>
      </c>
      <c r="E215" s="39" t="s">
        <v>737</v>
      </c>
      <c r="F215" s="40" t="s">
        <v>101</v>
      </c>
      <c r="G215" s="41">
        <v>13.122</v>
      </c>
      <c r="H215" s="42">
        <v>0</v>
      </c>
      <c r="I215" s="43">
        <f>ROUND(G215*H215,P4)</f>
        <v>0</v>
      </c>
      <c r="J215" s="40" t="s">
        <v>85</v>
      </c>
      <c r="O215" s="44">
        <f>I215*0.21</f>
        <v>0</v>
      </c>
      <c r="P215">
        <v>3</v>
      </c>
    </row>
    <row r="216" ht="60">
      <c r="A216" s="37" t="s">
        <v>64</v>
      </c>
      <c r="B216" s="45"/>
      <c r="C216" s="46"/>
      <c r="D216" s="46"/>
      <c r="E216" s="39" t="s">
        <v>738</v>
      </c>
      <c r="F216" s="46"/>
      <c r="G216" s="46"/>
      <c r="H216" s="46"/>
      <c r="I216" s="46"/>
      <c r="J216" s="47"/>
    </row>
    <row r="217">
      <c r="A217" s="37" t="s">
        <v>66</v>
      </c>
      <c r="B217" s="45"/>
      <c r="C217" s="46"/>
      <c r="D217" s="46"/>
      <c r="E217" s="48" t="s">
        <v>211</v>
      </c>
      <c r="F217" s="46"/>
      <c r="G217" s="46"/>
      <c r="H217" s="46"/>
      <c r="I217" s="46"/>
      <c r="J217" s="47"/>
    </row>
    <row r="218">
      <c r="A218" s="37" t="s">
        <v>66</v>
      </c>
      <c r="B218" s="45"/>
      <c r="C218" s="46"/>
      <c r="D218" s="46"/>
      <c r="E218" s="48" t="s">
        <v>739</v>
      </c>
      <c r="F218" s="46"/>
      <c r="G218" s="46"/>
      <c r="H218" s="46"/>
      <c r="I218" s="46"/>
      <c r="J218" s="47"/>
    </row>
    <row r="219">
      <c r="A219" s="37" t="s">
        <v>66</v>
      </c>
      <c r="B219" s="45"/>
      <c r="C219" s="46"/>
      <c r="D219" s="46"/>
      <c r="E219" s="48" t="s">
        <v>740</v>
      </c>
      <c r="F219" s="46"/>
      <c r="G219" s="46"/>
      <c r="H219" s="46"/>
      <c r="I219" s="46"/>
      <c r="J219" s="47"/>
    </row>
    <row r="220">
      <c r="A220" s="37" t="s">
        <v>66</v>
      </c>
      <c r="B220" s="45"/>
      <c r="C220" s="46"/>
      <c r="D220" s="46"/>
      <c r="E220" s="48" t="s">
        <v>741</v>
      </c>
      <c r="F220" s="46"/>
      <c r="G220" s="46"/>
      <c r="H220" s="46"/>
      <c r="I220" s="46"/>
      <c r="J220" s="47"/>
    </row>
    <row r="221">
      <c r="A221" s="37" t="s">
        <v>66</v>
      </c>
      <c r="B221" s="45"/>
      <c r="C221" s="46"/>
      <c r="D221" s="46"/>
      <c r="E221" s="48" t="s">
        <v>742</v>
      </c>
      <c r="F221" s="46"/>
      <c r="G221" s="46"/>
      <c r="H221" s="46"/>
      <c r="I221" s="46"/>
      <c r="J221" s="47"/>
    </row>
    <row r="222">
      <c r="A222" s="37" t="s">
        <v>59</v>
      </c>
      <c r="B222" s="37">
        <v>43</v>
      </c>
      <c r="C222" s="38" t="s">
        <v>743</v>
      </c>
      <c r="D222" s="37" t="s">
        <v>61</v>
      </c>
      <c r="E222" s="39" t="s">
        <v>744</v>
      </c>
      <c r="F222" s="40" t="s">
        <v>63</v>
      </c>
      <c r="G222" s="41">
        <v>1.837</v>
      </c>
      <c r="H222" s="42">
        <v>0</v>
      </c>
      <c r="I222" s="43">
        <f>ROUND(G222*H222,P4)</f>
        <v>0</v>
      </c>
      <c r="J222" s="40" t="s">
        <v>85</v>
      </c>
      <c r="O222" s="44">
        <f>I222*0.21</f>
        <v>0</v>
      </c>
      <c r="P222">
        <v>3</v>
      </c>
    </row>
    <row r="223">
      <c r="A223" s="37" t="s">
        <v>64</v>
      </c>
      <c r="B223" s="45"/>
      <c r="C223" s="46"/>
      <c r="D223" s="46"/>
      <c r="E223" s="39" t="s">
        <v>698</v>
      </c>
      <c r="F223" s="46"/>
      <c r="G223" s="46"/>
      <c r="H223" s="46"/>
      <c r="I223" s="46"/>
      <c r="J223" s="47"/>
    </row>
    <row r="224">
      <c r="A224" s="37" t="s">
        <v>66</v>
      </c>
      <c r="B224" s="45"/>
      <c r="C224" s="46"/>
      <c r="D224" s="46"/>
      <c r="E224" s="48" t="s">
        <v>211</v>
      </c>
      <c r="F224" s="46"/>
      <c r="G224" s="46"/>
      <c r="H224" s="46"/>
      <c r="I224" s="46"/>
      <c r="J224" s="47"/>
    </row>
    <row r="225">
      <c r="A225" s="37" t="s">
        <v>66</v>
      </c>
      <c r="B225" s="45"/>
      <c r="C225" s="46"/>
      <c r="D225" s="46"/>
      <c r="E225" s="48" t="s">
        <v>745</v>
      </c>
      <c r="F225" s="46"/>
      <c r="G225" s="46"/>
      <c r="H225" s="46"/>
      <c r="I225" s="46"/>
      <c r="J225" s="47"/>
    </row>
    <row r="226">
      <c r="A226" s="37" t="s">
        <v>59</v>
      </c>
      <c r="B226" s="37">
        <v>44</v>
      </c>
      <c r="C226" s="38" t="s">
        <v>746</v>
      </c>
      <c r="D226" s="37" t="s">
        <v>61</v>
      </c>
      <c r="E226" s="39" t="s">
        <v>747</v>
      </c>
      <c r="F226" s="40" t="s">
        <v>101</v>
      </c>
      <c r="G226" s="41">
        <v>231.30000000000001</v>
      </c>
      <c r="H226" s="42">
        <v>0</v>
      </c>
      <c r="I226" s="43">
        <f>ROUND(G226*H226,P4)</f>
        <v>0</v>
      </c>
      <c r="J226" s="40" t="s">
        <v>85</v>
      </c>
      <c r="O226" s="44">
        <f>I226*0.21</f>
        <v>0</v>
      </c>
      <c r="P226">
        <v>3</v>
      </c>
    </row>
    <row r="227" ht="90">
      <c r="A227" s="37" t="s">
        <v>64</v>
      </c>
      <c r="B227" s="45"/>
      <c r="C227" s="46"/>
      <c r="D227" s="46"/>
      <c r="E227" s="39" t="s">
        <v>748</v>
      </c>
      <c r="F227" s="46"/>
      <c r="G227" s="46"/>
      <c r="H227" s="46"/>
      <c r="I227" s="46"/>
      <c r="J227" s="47"/>
    </row>
    <row r="228">
      <c r="A228" s="37" t="s">
        <v>66</v>
      </c>
      <c r="B228" s="45"/>
      <c r="C228" s="46"/>
      <c r="D228" s="46"/>
      <c r="E228" s="48" t="s">
        <v>211</v>
      </c>
      <c r="F228" s="46"/>
      <c r="G228" s="46"/>
      <c r="H228" s="46"/>
      <c r="I228" s="46"/>
      <c r="J228" s="47"/>
    </row>
    <row r="229">
      <c r="A229" s="37" t="s">
        <v>66</v>
      </c>
      <c r="B229" s="45"/>
      <c r="C229" s="46"/>
      <c r="D229" s="46"/>
      <c r="E229" s="48" t="s">
        <v>749</v>
      </c>
      <c r="F229" s="46"/>
      <c r="G229" s="46"/>
      <c r="H229" s="46"/>
      <c r="I229" s="46"/>
      <c r="J229" s="47"/>
    </row>
    <row r="230">
      <c r="A230" s="37" t="s">
        <v>59</v>
      </c>
      <c r="B230" s="37">
        <v>45</v>
      </c>
      <c r="C230" s="38" t="s">
        <v>750</v>
      </c>
      <c r="D230" s="37" t="s">
        <v>61</v>
      </c>
      <c r="E230" s="39" t="s">
        <v>751</v>
      </c>
      <c r="F230" s="40" t="s">
        <v>63</v>
      </c>
      <c r="G230" s="41">
        <v>41.634</v>
      </c>
      <c r="H230" s="42">
        <v>0</v>
      </c>
      <c r="I230" s="43">
        <f>ROUND(G230*H230,P4)</f>
        <v>0</v>
      </c>
      <c r="J230" s="40" t="s">
        <v>85</v>
      </c>
      <c r="O230" s="44">
        <f>I230*0.21</f>
        <v>0</v>
      </c>
      <c r="P230">
        <v>3</v>
      </c>
    </row>
    <row r="231" ht="30">
      <c r="A231" s="37" t="s">
        <v>64</v>
      </c>
      <c r="B231" s="45"/>
      <c r="C231" s="46"/>
      <c r="D231" s="46"/>
      <c r="E231" s="39" t="s">
        <v>717</v>
      </c>
      <c r="F231" s="46"/>
      <c r="G231" s="46"/>
      <c r="H231" s="46"/>
      <c r="I231" s="46"/>
      <c r="J231" s="47"/>
    </row>
    <row r="232">
      <c r="A232" s="37" t="s">
        <v>66</v>
      </c>
      <c r="B232" s="45"/>
      <c r="C232" s="46"/>
      <c r="D232" s="46"/>
      <c r="E232" s="48" t="s">
        <v>211</v>
      </c>
      <c r="F232" s="46"/>
      <c r="G232" s="46"/>
      <c r="H232" s="46"/>
      <c r="I232" s="46"/>
      <c r="J232" s="47"/>
    </row>
    <row r="233">
      <c r="A233" s="37" t="s">
        <v>66</v>
      </c>
      <c r="B233" s="45"/>
      <c r="C233" s="46"/>
      <c r="D233" s="46"/>
      <c r="E233" s="48" t="s">
        <v>752</v>
      </c>
      <c r="F233" s="46"/>
      <c r="G233" s="46"/>
      <c r="H233" s="46"/>
      <c r="I233" s="46"/>
      <c r="J233" s="47"/>
    </row>
    <row r="234">
      <c r="A234" s="37" t="s">
        <v>59</v>
      </c>
      <c r="B234" s="37">
        <v>46</v>
      </c>
      <c r="C234" s="38" t="s">
        <v>753</v>
      </c>
      <c r="D234" s="37" t="s">
        <v>61</v>
      </c>
      <c r="E234" s="39" t="s">
        <v>754</v>
      </c>
      <c r="F234" s="40" t="s">
        <v>63</v>
      </c>
      <c r="G234" s="41">
        <v>7.7939999999999996</v>
      </c>
      <c r="H234" s="42">
        <v>0</v>
      </c>
      <c r="I234" s="43">
        <f>ROUND(G234*H234,P4)</f>
        <v>0</v>
      </c>
      <c r="J234" s="40" t="s">
        <v>85</v>
      </c>
      <c r="O234" s="44">
        <f>I234*0.21</f>
        <v>0</v>
      </c>
      <c r="P234">
        <v>3</v>
      </c>
    </row>
    <row r="235" ht="60">
      <c r="A235" s="37" t="s">
        <v>64</v>
      </c>
      <c r="B235" s="45"/>
      <c r="C235" s="46"/>
      <c r="D235" s="46"/>
      <c r="E235" s="39" t="s">
        <v>755</v>
      </c>
      <c r="F235" s="46"/>
      <c r="G235" s="46"/>
      <c r="H235" s="46"/>
      <c r="I235" s="46"/>
      <c r="J235" s="47"/>
    </row>
    <row r="236">
      <c r="A236" s="37" t="s">
        <v>66</v>
      </c>
      <c r="B236" s="45"/>
      <c r="C236" s="46"/>
      <c r="D236" s="46"/>
      <c r="E236" s="48" t="s">
        <v>211</v>
      </c>
      <c r="F236" s="46"/>
      <c r="G236" s="46"/>
      <c r="H236" s="46"/>
      <c r="I236" s="46"/>
      <c r="J236" s="47"/>
    </row>
    <row r="237">
      <c r="A237" s="37" t="s">
        <v>66</v>
      </c>
      <c r="B237" s="45"/>
      <c r="C237" s="46"/>
      <c r="D237" s="46"/>
      <c r="E237" s="48" t="s">
        <v>756</v>
      </c>
      <c r="F237" s="46"/>
      <c r="G237" s="46"/>
      <c r="H237" s="46"/>
      <c r="I237" s="46"/>
      <c r="J237" s="47"/>
    </row>
    <row r="238">
      <c r="A238" s="37" t="s">
        <v>59</v>
      </c>
      <c r="B238" s="37">
        <v>47</v>
      </c>
      <c r="C238" s="38" t="s">
        <v>757</v>
      </c>
      <c r="D238" s="37" t="s">
        <v>61</v>
      </c>
      <c r="E238" s="39" t="s">
        <v>758</v>
      </c>
      <c r="F238" s="40" t="s">
        <v>92</v>
      </c>
      <c r="G238" s="41">
        <v>4</v>
      </c>
      <c r="H238" s="42">
        <v>0</v>
      </c>
      <c r="I238" s="43">
        <f>ROUND(G238*H238,P4)</f>
        <v>0</v>
      </c>
      <c r="J238" s="40" t="s">
        <v>85</v>
      </c>
      <c r="O238" s="44">
        <f>I238*0.21</f>
        <v>0</v>
      </c>
      <c r="P238">
        <v>3</v>
      </c>
    </row>
    <row r="239">
      <c r="A239" s="37" t="s">
        <v>64</v>
      </c>
      <c r="B239" s="45"/>
      <c r="C239" s="46"/>
      <c r="D239" s="46"/>
      <c r="E239" s="39" t="s">
        <v>759</v>
      </c>
      <c r="F239" s="46"/>
      <c r="G239" s="46"/>
      <c r="H239" s="46"/>
      <c r="I239" s="46"/>
      <c r="J239" s="47"/>
    </row>
    <row r="240">
      <c r="A240" s="37" t="s">
        <v>66</v>
      </c>
      <c r="B240" s="45"/>
      <c r="C240" s="46"/>
      <c r="D240" s="46"/>
      <c r="E240" s="48" t="s">
        <v>211</v>
      </c>
      <c r="F240" s="46"/>
      <c r="G240" s="46"/>
      <c r="H240" s="46"/>
      <c r="I240" s="46"/>
      <c r="J240" s="47"/>
    </row>
    <row r="241">
      <c r="A241" s="37" t="s">
        <v>66</v>
      </c>
      <c r="B241" s="45"/>
      <c r="C241" s="46"/>
      <c r="D241" s="46"/>
      <c r="E241" s="48" t="s">
        <v>760</v>
      </c>
      <c r="F241" s="46"/>
      <c r="G241" s="46"/>
      <c r="H241" s="46"/>
      <c r="I241" s="46"/>
      <c r="J241" s="47"/>
    </row>
    <row r="242">
      <c r="A242" s="37" t="s">
        <v>59</v>
      </c>
      <c r="B242" s="37">
        <v>48</v>
      </c>
      <c r="C242" s="38" t="s">
        <v>761</v>
      </c>
      <c r="D242" s="37" t="s">
        <v>61</v>
      </c>
      <c r="E242" s="39" t="s">
        <v>762</v>
      </c>
      <c r="F242" s="40" t="s">
        <v>101</v>
      </c>
      <c r="G242" s="41">
        <v>8.4160000000000004</v>
      </c>
      <c r="H242" s="42">
        <v>0</v>
      </c>
      <c r="I242" s="43">
        <f>ROUND(G242*H242,P4)</f>
        <v>0</v>
      </c>
      <c r="J242" s="40" t="s">
        <v>85</v>
      </c>
      <c r="O242" s="44">
        <f>I242*0.21</f>
        <v>0</v>
      </c>
      <c r="P242">
        <v>3</v>
      </c>
    </row>
    <row r="243">
      <c r="A243" s="37" t="s">
        <v>64</v>
      </c>
      <c r="B243" s="45"/>
      <c r="C243" s="46"/>
      <c r="D243" s="46"/>
      <c r="E243" s="39" t="s">
        <v>763</v>
      </c>
      <c r="F243" s="46"/>
      <c r="G243" s="46"/>
      <c r="H243" s="46"/>
      <c r="I243" s="46"/>
      <c r="J243" s="47"/>
    </row>
    <row r="244">
      <c r="A244" s="37" t="s">
        <v>66</v>
      </c>
      <c r="B244" s="45"/>
      <c r="C244" s="46"/>
      <c r="D244" s="46"/>
      <c r="E244" s="48" t="s">
        <v>211</v>
      </c>
      <c r="F244" s="46"/>
      <c r="G244" s="46"/>
      <c r="H244" s="46"/>
      <c r="I244" s="46"/>
      <c r="J244" s="47"/>
    </row>
    <row r="245">
      <c r="A245" s="37" t="s">
        <v>66</v>
      </c>
      <c r="B245" s="45"/>
      <c r="C245" s="46"/>
      <c r="D245" s="46"/>
      <c r="E245" s="48" t="s">
        <v>764</v>
      </c>
      <c r="F245" s="46"/>
      <c r="G245" s="46"/>
      <c r="H245" s="46"/>
      <c r="I245" s="46"/>
      <c r="J245" s="47"/>
    </row>
    <row r="246">
      <c r="A246" s="37" t="s">
        <v>66</v>
      </c>
      <c r="B246" s="45"/>
      <c r="C246" s="46"/>
      <c r="D246" s="46"/>
      <c r="E246" s="48" t="s">
        <v>765</v>
      </c>
      <c r="F246" s="46"/>
      <c r="G246" s="46"/>
      <c r="H246" s="46"/>
      <c r="I246" s="46"/>
      <c r="J246" s="47"/>
    </row>
    <row r="247">
      <c r="A247" s="37" t="s">
        <v>66</v>
      </c>
      <c r="B247" s="45"/>
      <c r="C247" s="46"/>
      <c r="D247" s="46"/>
      <c r="E247" s="48" t="s">
        <v>766</v>
      </c>
      <c r="F247" s="46"/>
      <c r="G247" s="46"/>
      <c r="H247" s="46"/>
      <c r="I247" s="46"/>
      <c r="J247" s="47"/>
    </row>
    <row r="248">
      <c r="A248" s="37" t="s">
        <v>66</v>
      </c>
      <c r="B248" s="45"/>
      <c r="C248" s="46"/>
      <c r="D248" s="46"/>
      <c r="E248" s="48" t="s">
        <v>767</v>
      </c>
      <c r="F248" s="46"/>
      <c r="G248" s="46"/>
      <c r="H248" s="46"/>
      <c r="I248" s="46"/>
      <c r="J248" s="47"/>
    </row>
    <row r="249">
      <c r="A249" s="37" t="s">
        <v>59</v>
      </c>
      <c r="B249" s="37">
        <v>49</v>
      </c>
      <c r="C249" s="38" t="s">
        <v>768</v>
      </c>
      <c r="D249" s="37" t="s">
        <v>61</v>
      </c>
      <c r="E249" s="39" t="s">
        <v>769</v>
      </c>
      <c r="F249" s="40" t="s">
        <v>101</v>
      </c>
      <c r="G249" s="41">
        <v>17.873999999999999</v>
      </c>
      <c r="H249" s="42">
        <v>0</v>
      </c>
      <c r="I249" s="43">
        <f>ROUND(G249*H249,P4)</f>
        <v>0</v>
      </c>
      <c r="J249" s="40" t="s">
        <v>85</v>
      </c>
      <c r="O249" s="44">
        <f>I249*0.21</f>
        <v>0</v>
      </c>
      <c r="P249">
        <v>3</v>
      </c>
    </row>
    <row r="250">
      <c r="A250" s="37" t="s">
        <v>64</v>
      </c>
      <c r="B250" s="45"/>
      <c r="C250" s="46"/>
      <c r="D250" s="46"/>
      <c r="E250" s="39" t="s">
        <v>704</v>
      </c>
      <c r="F250" s="46"/>
      <c r="G250" s="46"/>
      <c r="H250" s="46"/>
      <c r="I250" s="46"/>
      <c r="J250" s="47"/>
    </row>
    <row r="251">
      <c r="A251" s="37" t="s">
        <v>66</v>
      </c>
      <c r="B251" s="45"/>
      <c r="C251" s="46"/>
      <c r="D251" s="46"/>
      <c r="E251" s="48" t="s">
        <v>211</v>
      </c>
      <c r="F251" s="46"/>
      <c r="G251" s="46"/>
      <c r="H251" s="46"/>
      <c r="I251" s="46"/>
      <c r="J251" s="47"/>
    </row>
    <row r="252">
      <c r="A252" s="37" t="s">
        <v>66</v>
      </c>
      <c r="B252" s="45"/>
      <c r="C252" s="46"/>
      <c r="D252" s="46"/>
      <c r="E252" s="48" t="s">
        <v>770</v>
      </c>
      <c r="F252" s="46"/>
      <c r="G252" s="46"/>
      <c r="H252" s="46"/>
      <c r="I252" s="46"/>
      <c r="J252" s="47"/>
    </row>
    <row r="253">
      <c r="A253" s="37" t="s">
        <v>66</v>
      </c>
      <c r="B253" s="45"/>
      <c r="C253" s="46"/>
      <c r="D253" s="46"/>
      <c r="E253" s="48" t="s">
        <v>771</v>
      </c>
      <c r="F253" s="46"/>
      <c r="G253" s="46"/>
      <c r="H253" s="46"/>
      <c r="I253" s="46"/>
      <c r="J253" s="47"/>
    </row>
    <row r="254">
      <c r="A254" s="37" t="s">
        <v>66</v>
      </c>
      <c r="B254" s="45"/>
      <c r="C254" s="46"/>
      <c r="D254" s="46"/>
      <c r="E254" s="48" t="s">
        <v>772</v>
      </c>
      <c r="F254" s="46"/>
      <c r="G254" s="46"/>
      <c r="H254" s="46"/>
      <c r="I254" s="46"/>
      <c r="J254" s="47"/>
    </row>
    <row r="255" ht="30">
      <c r="A255" s="37" t="s">
        <v>66</v>
      </c>
      <c r="B255" s="45"/>
      <c r="C255" s="46"/>
      <c r="D255" s="46"/>
      <c r="E255" s="48" t="s">
        <v>773</v>
      </c>
      <c r="F255" s="46"/>
      <c r="G255" s="46"/>
      <c r="H255" s="46"/>
      <c r="I255" s="46"/>
      <c r="J255" s="47"/>
    </row>
    <row r="256">
      <c r="A256" s="37" t="s">
        <v>66</v>
      </c>
      <c r="B256" s="45"/>
      <c r="C256" s="46"/>
      <c r="D256" s="46"/>
      <c r="E256" s="48" t="s">
        <v>774</v>
      </c>
      <c r="F256" s="46"/>
      <c r="G256" s="46"/>
      <c r="H256" s="46"/>
      <c r="I256" s="46"/>
      <c r="J256" s="47"/>
    </row>
    <row r="257">
      <c r="A257" s="37" t="s">
        <v>59</v>
      </c>
      <c r="B257" s="37">
        <v>50</v>
      </c>
      <c r="C257" s="38" t="s">
        <v>775</v>
      </c>
      <c r="D257" s="37" t="s">
        <v>61</v>
      </c>
      <c r="E257" s="39" t="s">
        <v>776</v>
      </c>
      <c r="F257" s="40" t="s">
        <v>101</v>
      </c>
      <c r="G257" s="41">
        <v>26.199999999999999</v>
      </c>
      <c r="H257" s="42">
        <v>0</v>
      </c>
      <c r="I257" s="43">
        <f>ROUND(G257*H257,P4)</f>
        <v>0</v>
      </c>
      <c r="J257" s="40" t="s">
        <v>85</v>
      </c>
      <c r="O257" s="44">
        <f>I257*0.21</f>
        <v>0</v>
      </c>
      <c r="P257">
        <v>3</v>
      </c>
    </row>
    <row r="258" ht="30">
      <c r="A258" s="37" t="s">
        <v>64</v>
      </c>
      <c r="B258" s="45"/>
      <c r="C258" s="46"/>
      <c r="D258" s="46"/>
      <c r="E258" s="39" t="s">
        <v>777</v>
      </c>
      <c r="F258" s="46"/>
      <c r="G258" s="46"/>
      <c r="H258" s="46"/>
      <c r="I258" s="46"/>
      <c r="J258" s="47"/>
    </row>
    <row r="259">
      <c r="A259" s="37" t="s">
        <v>66</v>
      </c>
      <c r="B259" s="45"/>
      <c r="C259" s="46"/>
      <c r="D259" s="46"/>
      <c r="E259" s="48" t="s">
        <v>211</v>
      </c>
      <c r="F259" s="46"/>
      <c r="G259" s="46"/>
      <c r="H259" s="46"/>
      <c r="I259" s="46"/>
      <c r="J259" s="47"/>
    </row>
    <row r="260">
      <c r="A260" s="37" t="s">
        <v>66</v>
      </c>
      <c r="B260" s="45"/>
      <c r="C260" s="46"/>
      <c r="D260" s="46"/>
      <c r="E260" s="48" t="s">
        <v>778</v>
      </c>
      <c r="F260" s="46"/>
      <c r="G260" s="46"/>
      <c r="H260" s="46"/>
      <c r="I260" s="46"/>
      <c r="J260" s="47"/>
    </row>
    <row r="261">
      <c r="A261" s="37" t="s">
        <v>66</v>
      </c>
      <c r="B261" s="45"/>
      <c r="C261" s="46"/>
      <c r="D261" s="46"/>
      <c r="E261" s="48" t="s">
        <v>779</v>
      </c>
      <c r="F261" s="46"/>
      <c r="G261" s="46"/>
      <c r="H261" s="46"/>
      <c r="I261" s="46"/>
      <c r="J261" s="47"/>
    </row>
    <row r="262">
      <c r="A262" s="37" t="s">
        <v>66</v>
      </c>
      <c r="B262" s="45"/>
      <c r="C262" s="46"/>
      <c r="D262" s="46"/>
      <c r="E262" s="48" t="s">
        <v>780</v>
      </c>
      <c r="F262" s="46"/>
      <c r="G262" s="46"/>
      <c r="H262" s="46"/>
      <c r="I262" s="46"/>
      <c r="J262" s="47"/>
    </row>
    <row r="263">
      <c r="A263" s="37" t="s">
        <v>66</v>
      </c>
      <c r="B263" s="45"/>
      <c r="C263" s="46"/>
      <c r="D263" s="46"/>
      <c r="E263" s="48" t="s">
        <v>781</v>
      </c>
      <c r="F263" s="46"/>
      <c r="G263" s="46"/>
      <c r="H263" s="46"/>
      <c r="I263" s="46"/>
      <c r="J263" s="47"/>
    </row>
    <row r="264">
      <c r="A264" s="37" t="s">
        <v>59</v>
      </c>
      <c r="B264" s="37">
        <v>51</v>
      </c>
      <c r="C264" s="38" t="s">
        <v>782</v>
      </c>
      <c r="D264" s="37" t="s">
        <v>61</v>
      </c>
      <c r="E264" s="39" t="s">
        <v>783</v>
      </c>
      <c r="F264" s="40" t="s">
        <v>101</v>
      </c>
      <c r="G264" s="41">
        <v>264.91500000000002</v>
      </c>
      <c r="H264" s="42">
        <v>0</v>
      </c>
      <c r="I264" s="43">
        <f>ROUND(G264*H264,P4)</f>
        <v>0</v>
      </c>
      <c r="J264" s="40" t="s">
        <v>85</v>
      </c>
      <c r="O264" s="44">
        <f>I264*0.21</f>
        <v>0</v>
      </c>
      <c r="P264">
        <v>3</v>
      </c>
    </row>
    <row r="265">
      <c r="A265" s="37" t="s">
        <v>64</v>
      </c>
      <c r="B265" s="45"/>
      <c r="C265" s="46"/>
      <c r="D265" s="46"/>
      <c r="E265" s="39" t="s">
        <v>784</v>
      </c>
      <c r="F265" s="46"/>
      <c r="G265" s="46"/>
      <c r="H265" s="46"/>
      <c r="I265" s="46"/>
      <c r="J265" s="47"/>
    </row>
    <row r="266">
      <c r="A266" s="37" t="s">
        <v>66</v>
      </c>
      <c r="B266" s="45"/>
      <c r="C266" s="46"/>
      <c r="D266" s="46"/>
      <c r="E266" s="48" t="s">
        <v>211</v>
      </c>
      <c r="F266" s="46"/>
      <c r="G266" s="46"/>
      <c r="H266" s="46"/>
      <c r="I266" s="46"/>
      <c r="J266" s="47"/>
    </row>
    <row r="267" ht="30">
      <c r="A267" s="37" t="s">
        <v>66</v>
      </c>
      <c r="B267" s="45"/>
      <c r="C267" s="46"/>
      <c r="D267" s="46"/>
      <c r="E267" s="48" t="s">
        <v>785</v>
      </c>
      <c r="F267" s="46"/>
      <c r="G267" s="46"/>
      <c r="H267" s="46"/>
      <c r="I267" s="46"/>
      <c r="J267" s="47"/>
    </row>
    <row r="268">
      <c r="A268" s="37" t="s">
        <v>59</v>
      </c>
      <c r="B268" s="37">
        <v>52</v>
      </c>
      <c r="C268" s="38" t="s">
        <v>786</v>
      </c>
      <c r="D268" s="37" t="s">
        <v>61</v>
      </c>
      <c r="E268" s="39" t="s">
        <v>787</v>
      </c>
      <c r="F268" s="40" t="s">
        <v>101</v>
      </c>
      <c r="G268" s="41">
        <v>13.432</v>
      </c>
      <c r="H268" s="42">
        <v>0</v>
      </c>
      <c r="I268" s="43">
        <f>ROUND(G268*H268,P4)</f>
        <v>0</v>
      </c>
      <c r="J268" s="40" t="s">
        <v>85</v>
      </c>
      <c r="O268" s="44">
        <f>I268*0.21</f>
        <v>0</v>
      </c>
      <c r="P268">
        <v>3</v>
      </c>
    </row>
    <row r="269">
      <c r="A269" s="37" t="s">
        <v>64</v>
      </c>
      <c r="B269" s="45"/>
      <c r="C269" s="46"/>
      <c r="D269" s="46"/>
      <c r="E269" s="39" t="s">
        <v>788</v>
      </c>
      <c r="F269" s="46"/>
      <c r="G269" s="46"/>
      <c r="H269" s="46"/>
      <c r="I269" s="46"/>
      <c r="J269" s="47"/>
    </row>
    <row r="270">
      <c r="A270" s="37" t="s">
        <v>66</v>
      </c>
      <c r="B270" s="45"/>
      <c r="C270" s="46"/>
      <c r="D270" s="46"/>
      <c r="E270" s="48" t="s">
        <v>211</v>
      </c>
      <c r="F270" s="46"/>
      <c r="G270" s="46"/>
      <c r="H270" s="46"/>
      <c r="I270" s="46"/>
      <c r="J270" s="47"/>
    </row>
    <row r="271">
      <c r="A271" s="37" t="s">
        <v>66</v>
      </c>
      <c r="B271" s="45"/>
      <c r="C271" s="46"/>
      <c r="D271" s="46"/>
      <c r="E271" s="48" t="s">
        <v>789</v>
      </c>
      <c r="F271" s="46"/>
      <c r="G271" s="46"/>
      <c r="H271" s="46"/>
      <c r="I271" s="46"/>
      <c r="J271" s="47"/>
    </row>
    <row r="272">
      <c r="A272" s="37" t="s">
        <v>66</v>
      </c>
      <c r="B272" s="45"/>
      <c r="C272" s="46"/>
      <c r="D272" s="46"/>
      <c r="E272" s="48" t="s">
        <v>790</v>
      </c>
      <c r="F272" s="46"/>
      <c r="G272" s="46"/>
      <c r="H272" s="46"/>
      <c r="I272" s="46"/>
      <c r="J272" s="47"/>
    </row>
    <row r="273">
      <c r="A273" s="37" t="s">
        <v>66</v>
      </c>
      <c r="B273" s="45"/>
      <c r="C273" s="46"/>
      <c r="D273" s="46"/>
      <c r="E273" s="48" t="s">
        <v>791</v>
      </c>
      <c r="F273" s="46"/>
      <c r="G273" s="46"/>
      <c r="H273" s="46"/>
      <c r="I273" s="46"/>
      <c r="J273" s="47"/>
    </row>
    <row r="274">
      <c r="A274" s="37" t="s">
        <v>66</v>
      </c>
      <c r="B274" s="45"/>
      <c r="C274" s="46"/>
      <c r="D274" s="46"/>
      <c r="E274" s="48" t="s">
        <v>792</v>
      </c>
      <c r="F274" s="46"/>
      <c r="G274" s="46"/>
      <c r="H274" s="46"/>
      <c r="I274" s="46"/>
      <c r="J274" s="47"/>
    </row>
    <row r="275">
      <c r="A275" s="37" t="s">
        <v>59</v>
      </c>
      <c r="B275" s="37">
        <v>53</v>
      </c>
      <c r="C275" s="38" t="s">
        <v>793</v>
      </c>
      <c r="D275" s="37" t="s">
        <v>61</v>
      </c>
      <c r="E275" s="39" t="s">
        <v>794</v>
      </c>
      <c r="F275" s="40" t="s">
        <v>101</v>
      </c>
      <c r="G275" s="41">
        <v>20.5</v>
      </c>
      <c r="H275" s="42">
        <v>0</v>
      </c>
      <c r="I275" s="43">
        <f>ROUND(G275*H275,P4)</f>
        <v>0</v>
      </c>
      <c r="J275" s="40" t="s">
        <v>85</v>
      </c>
      <c r="O275" s="44">
        <f>I275*0.21</f>
        <v>0</v>
      </c>
      <c r="P275">
        <v>3</v>
      </c>
    </row>
    <row r="276">
      <c r="A276" s="37" t="s">
        <v>64</v>
      </c>
      <c r="B276" s="45"/>
      <c r="C276" s="46"/>
      <c r="D276" s="46"/>
      <c r="E276" s="39" t="s">
        <v>795</v>
      </c>
      <c r="F276" s="46"/>
      <c r="G276" s="46"/>
      <c r="H276" s="46"/>
      <c r="I276" s="46"/>
      <c r="J276" s="47"/>
    </row>
    <row r="277">
      <c r="A277" s="37" t="s">
        <v>66</v>
      </c>
      <c r="B277" s="45"/>
      <c r="C277" s="46"/>
      <c r="D277" s="46"/>
      <c r="E277" s="48" t="s">
        <v>211</v>
      </c>
      <c r="F277" s="46"/>
      <c r="G277" s="46"/>
      <c r="H277" s="46"/>
      <c r="I277" s="46"/>
      <c r="J277" s="47"/>
    </row>
    <row r="278" ht="30">
      <c r="A278" s="37" t="s">
        <v>66</v>
      </c>
      <c r="B278" s="45"/>
      <c r="C278" s="46"/>
      <c r="D278" s="46"/>
      <c r="E278" s="48" t="s">
        <v>796</v>
      </c>
      <c r="F278" s="46"/>
      <c r="G278" s="46"/>
      <c r="H278" s="46"/>
      <c r="I278" s="46"/>
      <c r="J278" s="47"/>
    </row>
    <row r="279">
      <c r="A279" s="31" t="s">
        <v>56</v>
      </c>
      <c r="B279" s="32"/>
      <c r="C279" s="33" t="s">
        <v>227</v>
      </c>
      <c r="D279" s="34"/>
      <c r="E279" s="31" t="s">
        <v>228</v>
      </c>
      <c r="F279" s="34"/>
      <c r="G279" s="34"/>
      <c r="H279" s="34"/>
      <c r="I279" s="35">
        <f>SUMIFS(I280:I294,A280:A294,"P")</f>
        <v>0</v>
      </c>
      <c r="J279" s="36"/>
    </row>
    <row r="280">
      <c r="A280" s="37" t="s">
        <v>59</v>
      </c>
      <c r="B280" s="37">
        <v>54</v>
      </c>
      <c r="C280" s="38" t="s">
        <v>797</v>
      </c>
      <c r="D280" s="37" t="s">
        <v>61</v>
      </c>
      <c r="E280" s="39" t="s">
        <v>798</v>
      </c>
      <c r="F280" s="40" t="s">
        <v>172</v>
      </c>
      <c r="G280" s="41">
        <v>25.300000000000001</v>
      </c>
      <c r="H280" s="42">
        <v>0</v>
      </c>
      <c r="I280" s="43">
        <f>ROUND(G280*H280,P4)</f>
        <v>0</v>
      </c>
      <c r="J280" s="40" t="s">
        <v>85</v>
      </c>
      <c r="O280" s="44">
        <f>I280*0.21</f>
        <v>0</v>
      </c>
      <c r="P280">
        <v>3</v>
      </c>
    </row>
    <row r="281">
      <c r="A281" s="37" t="s">
        <v>64</v>
      </c>
      <c r="B281" s="45"/>
      <c r="C281" s="46"/>
      <c r="D281" s="46"/>
      <c r="E281" s="49" t="s">
        <v>61</v>
      </c>
      <c r="F281" s="46"/>
      <c r="G281" s="46"/>
      <c r="H281" s="46"/>
      <c r="I281" s="46"/>
      <c r="J281" s="47"/>
    </row>
    <row r="282">
      <c r="A282" s="37" t="s">
        <v>66</v>
      </c>
      <c r="B282" s="45"/>
      <c r="C282" s="46"/>
      <c r="D282" s="46"/>
      <c r="E282" s="48" t="s">
        <v>211</v>
      </c>
      <c r="F282" s="46"/>
      <c r="G282" s="46"/>
      <c r="H282" s="46"/>
      <c r="I282" s="46"/>
      <c r="J282" s="47"/>
    </row>
    <row r="283">
      <c r="A283" s="37" t="s">
        <v>66</v>
      </c>
      <c r="B283" s="45"/>
      <c r="C283" s="46"/>
      <c r="D283" s="46"/>
      <c r="E283" s="48" t="s">
        <v>799</v>
      </c>
      <c r="F283" s="46"/>
      <c r="G283" s="46"/>
      <c r="H283" s="46"/>
      <c r="I283" s="46"/>
      <c r="J283" s="47"/>
    </row>
    <row r="284">
      <c r="A284" s="37" t="s">
        <v>59</v>
      </c>
      <c r="B284" s="37">
        <v>55</v>
      </c>
      <c r="C284" s="38" t="s">
        <v>800</v>
      </c>
      <c r="D284" s="37" t="s">
        <v>61</v>
      </c>
      <c r="E284" s="39" t="s">
        <v>801</v>
      </c>
      <c r="F284" s="40" t="s">
        <v>172</v>
      </c>
      <c r="G284" s="41">
        <v>240.55000000000001</v>
      </c>
      <c r="H284" s="42">
        <v>0</v>
      </c>
      <c r="I284" s="43">
        <f>ROUND(G284*H284,P4)</f>
        <v>0</v>
      </c>
      <c r="J284" s="40" t="s">
        <v>85</v>
      </c>
      <c r="O284" s="44">
        <f>I284*0.21</f>
        <v>0</v>
      </c>
      <c r="P284">
        <v>3</v>
      </c>
    </row>
    <row r="285" ht="30">
      <c r="A285" s="37" t="s">
        <v>64</v>
      </c>
      <c r="B285" s="45"/>
      <c r="C285" s="46"/>
      <c r="D285" s="46"/>
      <c r="E285" s="39" t="s">
        <v>802</v>
      </c>
      <c r="F285" s="46"/>
      <c r="G285" s="46"/>
      <c r="H285" s="46"/>
      <c r="I285" s="46"/>
      <c r="J285" s="47"/>
    </row>
    <row r="286">
      <c r="A286" s="37" t="s">
        <v>66</v>
      </c>
      <c r="B286" s="45"/>
      <c r="C286" s="46"/>
      <c r="D286" s="46"/>
      <c r="E286" s="48" t="s">
        <v>211</v>
      </c>
      <c r="F286" s="46"/>
      <c r="G286" s="46"/>
      <c r="H286" s="46"/>
      <c r="I286" s="46"/>
      <c r="J286" s="47"/>
    </row>
    <row r="287" ht="30">
      <c r="A287" s="37" t="s">
        <v>66</v>
      </c>
      <c r="B287" s="45"/>
      <c r="C287" s="46"/>
      <c r="D287" s="46"/>
      <c r="E287" s="48" t="s">
        <v>803</v>
      </c>
      <c r="F287" s="46"/>
      <c r="G287" s="46"/>
      <c r="H287" s="46"/>
      <c r="I287" s="46"/>
      <c r="J287" s="47"/>
    </row>
    <row r="288">
      <c r="A288" s="37" t="s">
        <v>59</v>
      </c>
      <c r="B288" s="37">
        <v>56</v>
      </c>
      <c r="C288" s="38" t="s">
        <v>804</v>
      </c>
      <c r="D288" s="37" t="s">
        <v>61</v>
      </c>
      <c r="E288" s="39" t="s">
        <v>805</v>
      </c>
      <c r="F288" s="40" t="s">
        <v>116</v>
      </c>
      <c r="G288" s="41">
        <v>183.19999999999999</v>
      </c>
      <c r="H288" s="42">
        <v>0</v>
      </c>
      <c r="I288" s="43">
        <f>ROUND(G288*H288,P4)</f>
        <v>0</v>
      </c>
      <c r="J288" s="40" t="s">
        <v>85</v>
      </c>
      <c r="O288" s="44">
        <f>I288*0.21</f>
        <v>0</v>
      </c>
      <c r="P288">
        <v>3</v>
      </c>
    </row>
    <row r="289">
      <c r="A289" s="37" t="s">
        <v>64</v>
      </c>
      <c r="B289" s="45"/>
      <c r="C289" s="46"/>
      <c r="D289" s="46"/>
      <c r="E289" s="49" t="s">
        <v>61</v>
      </c>
      <c r="F289" s="46"/>
      <c r="G289" s="46"/>
      <c r="H289" s="46"/>
      <c r="I289" s="46"/>
      <c r="J289" s="47"/>
    </row>
    <row r="290">
      <c r="A290" s="37" t="s">
        <v>66</v>
      </c>
      <c r="B290" s="45"/>
      <c r="C290" s="46"/>
      <c r="D290" s="46"/>
      <c r="E290" s="48" t="s">
        <v>211</v>
      </c>
      <c r="F290" s="46"/>
      <c r="G290" s="46"/>
      <c r="H290" s="46"/>
      <c r="I290" s="46"/>
      <c r="J290" s="47"/>
    </row>
    <row r="291">
      <c r="A291" s="37" t="s">
        <v>66</v>
      </c>
      <c r="B291" s="45"/>
      <c r="C291" s="46"/>
      <c r="D291" s="46"/>
      <c r="E291" s="48" t="s">
        <v>806</v>
      </c>
      <c r="F291" s="46"/>
      <c r="G291" s="46"/>
      <c r="H291" s="46"/>
      <c r="I291" s="46"/>
      <c r="J291" s="47"/>
    </row>
    <row r="292">
      <c r="A292" s="37" t="s">
        <v>66</v>
      </c>
      <c r="B292" s="45"/>
      <c r="C292" s="46"/>
      <c r="D292" s="46"/>
      <c r="E292" s="48" t="s">
        <v>807</v>
      </c>
      <c r="F292" s="46"/>
      <c r="G292" s="46"/>
      <c r="H292" s="46"/>
      <c r="I292" s="46"/>
      <c r="J292" s="47"/>
    </row>
    <row r="293">
      <c r="A293" s="37" t="s">
        <v>66</v>
      </c>
      <c r="B293" s="45"/>
      <c r="C293" s="46"/>
      <c r="D293" s="46"/>
      <c r="E293" s="48" t="s">
        <v>808</v>
      </c>
      <c r="F293" s="46"/>
      <c r="G293" s="46"/>
      <c r="H293" s="46"/>
      <c r="I293" s="46"/>
      <c r="J293" s="47"/>
    </row>
    <row r="294">
      <c r="A294" s="37" t="s">
        <v>66</v>
      </c>
      <c r="B294" s="45"/>
      <c r="C294" s="46"/>
      <c r="D294" s="46"/>
      <c r="E294" s="48" t="s">
        <v>809</v>
      </c>
      <c r="F294" s="46"/>
      <c r="G294" s="46"/>
      <c r="H294" s="46"/>
      <c r="I294" s="46"/>
      <c r="J294" s="47"/>
    </row>
    <row r="295">
      <c r="A295" s="31" t="s">
        <v>56</v>
      </c>
      <c r="B295" s="32"/>
      <c r="C295" s="33" t="s">
        <v>328</v>
      </c>
      <c r="D295" s="34"/>
      <c r="E295" s="31" t="s">
        <v>329</v>
      </c>
      <c r="F295" s="34"/>
      <c r="G295" s="34"/>
      <c r="H295" s="34"/>
      <c r="I295" s="35">
        <f>SUMIFS(I296:I299,A296:A299,"P")</f>
        <v>0</v>
      </c>
      <c r="J295" s="36"/>
    </row>
    <row r="296">
      <c r="A296" s="37" t="s">
        <v>59</v>
      </c>
      <c r="B296" s="37">
        <v>57</v>
      </c>
      <c r="C296" s="38" t="s">
        <v>810</v>
      </c>
      <c r="D296" s="37" t="s">
        <v>61</v>
      </c>
      <c r="E296" s="39" t="s">
        <v>811</v>
      </c>
      <c r="F296" s="40" t="s">
        <v>172</v>
      </c>
      <c r="G296" s="41">
        <v>49.725000000000001</v>
      </c>
      <c r="H296" s="42">
        <v>0</v>
      </c>
      <c r="I296" s="43">
        <f>ROUND(G296*H296,P4)</f>
        <v>0</v>
      </c>
      <c r="J296" s="40" t="s">
        <v>85</v>
      </c>
      <c r="O296" s="44">
        <f>I296*0.21</f>
        <v>0</v>
      </c>
      <c r="P296">
        <v>3</v>
      </c>
    </row>
    <row r="297">
      <c r="A297" s="37" t="s">
        <v>64</v>
      </c>
      <c r="B297" s="45"/>
      <c r="C297" s="46"/>
      <c r="D297" s="46"/>
      <c r="E297" s="39" t="s">
        <v>812</v>
      </c>
      <c r="F297" s="46"/>
      <c r="G297" s="46"/>
      <c r="H297" s="46"/>
      <c r="I297" s="46"/>
      <c r="J297" s="47"/>
    </row>
    <row r="298">
      <c r="A298" s="37" t="s">
        <v>66</v>
      </c>
      <c r="B298" s="45"/>
      <c r="C298" s="46"/>
      <c r="D298" s="46"/>
      <c r="E298" s="48" t="s">
        <v>211</v>
      </c>
      <c r="F298" s="46"/>
      <c r="G298" s="46"/>
      <c r="H298" s="46"/>
      <c r="I298" s="46"/>
      <c r="J298" s="47"/>
    </row>
    <row r="299" ht="30">
      <c r="A299" s="37" t="s">
        <v>66</v>
      </c>
      <c r="B299" s="45"/>
      <c r="C299" s="46"/>
      <c r="D299" s="46"/>
      <c r="E299" s="48" t="s">
        <v>813</v>
      </c>
      <c r="F299" s="46"/>
      <c r="G299" s="46"/>
      <c r="H299" s="46"/>
      <c r="I299" s="46"/>
      <c r="J299" s="47"/>
    </row>
    <row r="300">
      <c r="A300" s="31" t="s">
        <v>56</v>
      </c>
      <c r="B300" s="32"/>
      <c r="C300" s="33" t="s">
        <v>334</v>
      </c>
      <c r="D300" s="34"/>
      <c r="E300" s="31" t="s">
        <v>335</v>
      </c>
      <c r="F300" s="34"/>
      <c r="G300" s="34"/>
      <c r="H300" s="34"/>
      <c r="I300" s="35">
        <f>SUMIFS(I301:I334,A301:A334,"P")</f>
        <v>0</v>
      </c>
      <c r="J300" s="36"/>
    </row>
    <row r="301">
      <c r="A301" s="37" t="s">
        <v>59</v>
      </c>
      <c r="B301" s="37">
        <v>58</v>
      </c>
      <c r="C301" s="38" t="s">
        <v>814</v>
      </c>
      <c r="D301" s="37" t="s">
        <v>61</v>
      </c>
      <c r="E301" s="39" t="s">
        <v>815</v>
      </c>
      <c r="F301" s="40" t="s">
        <v>172</v>
      </c>
      <c r="G301" s="41">
        <v>77</v>
      </c>
      <c r="H301" s="42">
        <v>0</v>
      </c>
      <c r="I301" s="43">
        <f>ROUND(G301*H301,P4)</f>
        <v>0</v>
      </c>
      <c r="J301" s="40" t="s">
        <v>85</v>
      </c>
      <c r="O301" s="44">
        <f>I301*0.21</f>
        <v>0</v>
      </c>
      <c r="P301">
        <v>3</v>
      </c>
    </row>
    <row r="302">
      <c r="A302" s="37" t="s">
        <v>64</v>
      </c>
      <c r="B302" s="45"/>
      <c r="C302" s="46"/>
      <c r="D302" s="46"/>
      <c r="E302" s="39" t="s">
        <v>816</v>
      </c>
      <c r="F302" s="46"/>
      <c r="G302" s="46"/>
      <c r="H302" s="46"/>
      <c r="I302" s="46"/>
      <c r="J302" s="47"/>
    </row>
    <row r="303">
      <c r="A303" s="37" t="s">
        <v>66</v>
      </c>
      <c r="B303" s="45"/>
      <c r="C303" s="46"/>
      <c r="D303" s="46"/>
      <c r="E303" s="48" t="s">
        <v>211</v>
      </c>
      <c r="F303" s="46"/>
      <c r="G303" s="46"/>
      <c r="H303" s="46"/>
      <c r="I303" s="46"/>
      <c r="J303" s="47"/>
    </row>
    <row r="304" ht="30">
      <c r="A304" s="37" t="s">
        <v>66</v>
      </c>
      <c r="B304" s="45"/>
      <c r="C304" s="46"/>
      <c r="D304" s="46"/>
      <c r="E304" s="48" t="s">
        <v>817</v>
      </c>
      <c r="F304" s="46"/>
      <c r="G304" s="46"/>
      <c r="H304" s="46"/>
      <c r="I304" s="46"/>
      <c r="J304" s="47"/>
    </row>
    <row r="305">
      <c r="A305" s="37" t="s">
        <v>59</v>
      </c>
      <c r="B305" s="37">
        <v>59</v>
      </c>
      <c r="C305" s="38" t="s">
        <v>818</v>
      </c>
      <c r="D305" s="37" t="s">
        <v>61</v>
      </c>
      <c r="E305" s="39" t="s">
        <v>819</v>
      </c>
      <c r="F305" s="40" t="s">
        <v>172</v>
      </c>
      <c r="G305" s="41">
        <v>84.920000000000002</v>
      </c>
      <c r="H305" s="42">
        <v>0</v>
      </c>
      <c r="I305" s="43">
        <f>ROUND(G305*H305,P4)</f>
        <v>0</v>
      </c>
      <c r="J305" s="40" t="s">
        <v>85</v>
      </c>
      <c r="O305" s="44">
        <f>I305*0.21</f>
        <v>0</v>
      </c>
      <c r="P305">
        <v>3</v>
      </c>
    </row>
    <row r="306">
      <c r="A306" s="37" t="s">
        <v>64</v>
      </c>
      <c r="B306" s="45"/>
      <c r="C306" s="46"/>
      <c r="D306" s="46"/>
      <c r="E306" s="49" t="s">
        <v>61</v>
      </c>
      <c r="F306" s="46"/>
      <c r="G306" s="46"/>
      <c r="H306" s="46"/>
      <c r="I306" s="46"/>
      <c r="J306" s="47"/>
    </row>
    <row r="307">
      <c r="A307" s="37" t="s">
        <v>66</v>
      </c>
      <c r="B307" s="45"/>
      <c r="C307" s="46"/>
      <c r="D307" s="46"/>
      <c r="E307" s="48" t="s">
        <v>211</v>
      </c>
      <c r="F307" s="46"/>
      <c r="G307" s="46"/>
      <c r="H307" s="46"/>
      <c r="I307" s="46"/>
      <c r="J307" s="47"/>
    </row>
    <row r="308" ht="30">
      <c r="A308" s="37" t="s">
        <v>66</v>
      </c>
      <c r="B308" s="45"/>
      <c r="C308" s="46"/>
      <c r="D308" s="46"/>
      <c r="E308" s="48" t="s">
        <v>820</v>
      </c>
      <c r="F308" s="46"/>
      <c r="G308" s="46"/>
      <c r="H308" s="46"/>
      <c r="I308" s="46"/>
      <c r="J308" s="47"/>
    </row>
    <row r="309" ht="30">
      <c r="A309" s="37" t="s">
        <v>59</v>
      </c>
      <c r="B309" s="37">
        <v>60</v>
      </c>
      <c r="C309" s="38" t="s">
        <v>821</v>
      </c>
      <c r="D309" s="37" t="s">
        <v>61</v>
      </c>
      <c r="E309" s="39" t="s">
        <v>822</v>
      </c>
      <c r="F309" s="40" t="s">
        <v>172</v>
      </c>
      <c r="G309" s="41">
        <v>319.5</v>
      </c>
      <c r="H309" s="42">
        <v>0</v>
      </c>
      <c r="I309" s="43">
        <f>ROUND(G309*H309,P4)</f>
        <v>0</v>
      </c>
      <c r="J309" s="40" t="s">
        <v>85</v>
      </c>
      <c r="O309" s="44">
        <f>I309*0.21</f>
        <v>0</v>
      </c>
      <c r="P309">
        <v>3</v>
      </c>
    </row>
    <row r="310">
      <c r="A310" s="37" t="s">
        <v>64</v>
      </c>
      <c r="B310" s="45"/>
      <c r="C310" s="46"/>
      <c r="D310" s="46"/>
      <c r="E310" s="39" t="s">
        <v>823</v>
      </c>
      <c r="F310" s="46"/>
      <c r="G310" s="46"/>
      <c r="H310" s="46"/>
      <c r="I310" s="46"/>
      <c r="J310" s="47"/>
    </row>
    <row r="311">
      <c r="A311" s="37" t="s">
        <v>66</v>
      </c>
      <c r="B311" s="45"/>
      <c r="C311" s="46"/>
      <c r="D311" s="46"/>
      <c r="E311" s="48" t="s">
        <v>211</v>
      </c>
      <c r="F311" s="46"/>
      <c r="G311" s="46"/>
      <c r="H311" s="46"/>
      <c r="I311" s="46"/>
      <c r="J311" s="47"/>
    </row>
    <row r="312" ht="30">
      <c r="A312" s="37" t="s">
        <v>66</v>
      </c>
      <c r="B312" s="45"/>
      <c r="C312" s="46"/>
      <c r="D312" s="46"/>
      <c r="E312" s="48" t="s">
        <v>824</v>
      </c>
      <c r="F312" s="46"/>
      <c r="G312" s="46"/>
      <c r="H312" s="46"/>
      <c r="I312" s="46"/>
      <c r="J312" s="47"/>
    </row>
    <row r="313">
      <c r="A313" s="37" t="s">
        <v>59</v>
      </c>
      <c r="B313" s="37">
        <v>61</v>
      </c>
      <c r="C313" s="38" t="s">
        <v>825</v>
      </c>
      <c r="D313" s="37" t="s">
        <v>61</v>
      </c>
      <c r="E313" s="39" t="s">
        <v>826</v>
      </c>
      <c r="F313" s="40" t="s">
        <v>172</v>
      </c>
      <c r="G313" s="41">
        <v>73.370000000000005</v>
      </c>
      <c r="H313" s="42">
        <v>0</v>
      </c>
      <c r="I313" s="43">
        <f>ROUND(G313*H313,P4)</f>
        <v>0</v>
      </c>
      <c r="J313" s="40" t="s">
        <v>85</v>
      </c>
      <c r="O313" s="44">
        <f>I313*0.21</f>
        <v>0</v>
      </c>
      <c r="P313">
        <v>3</v>
      </c>
    </row>
    <row r="314">
      <c r="A314" s="37" t="s">
        <v>64</v>
      </c>
      <c r="B314" s="45"/>
      <c r="C314" s="46"/>
      <c r="D314" s="46"/>
      <c r="E314" s="49" t="s">
        <v>61</v>
      </c>
      <c r="F314" s="46"/>
      <c r="G314" s="46"/>
      <c r="H314" s="46"/>
      <c r="I314" s="46"/>
      <c r="J314" s="47"/>
    </row>
    <row r="315">
      <c r="A315" s="37" t="s">
        <v>66</v>
      </c>
      <c r="B315" s="45"/>
      <c r="C315" s="46"/>
      <c r="D315" s="46"/>
      <c r="E315" s="48" t="s">
        <v>211</v>
      </c>
      <c r="F315" s="46"/>
      <c r="G315" s="46"/>
      <c r="H315" s="46"/>
      <c r="I315" s="46"/>
      <c r="J315" s="47"/>
    </row>
    <row r="316" ht="30">
      <c r="A316" s="37" t="s">
        <v>66</v>
      </c>
      <c r="B316" s="45"/>
      <c r="C316" s="46"/>
      <c r="D316" s="46"/>
      <c r="E316" s="48" t="s">
        <v>827</v>
      </c>
      <c r="F316" s="46"/>
      <c r="G316" s="46"/>
      <c r="H316" s="46"/>
      <c r="I316" s="46"/>
      <c r="J316" s="47"/>
    </row>
    <row r="317">
      <c r="A317" s="37" t="s">
        <v>59</v>
      </c>
      <c r="B317" s="37">
        <v>62</v>
      </c>
      <c r="C317" s="38" t="s">
        <v>828</v>
      </c>
      <c r="D317" s="37" t="s">
        <v>61</v>
      </c>
      <c r="E317" s="39" t="s">
        <v>829</v>
      </c>
      <c r="F317" s="40" t="s">
        <v>172</v>
      </c>
      <c r="G317" s="41">
        <v>216</v>
      </c>
      <c r="H317" s="42">
        <v>0</v>
      </c>
      <c r="I317" s="43">
        <f>ROUND(G317*H317,P4)</f>
        <v>0</v>
      </c>
      <c r="J317" s="40" t="s">
        <v>85</v>
      </c>
      <c r="O317" s="44">
        <f>I317*0.21</f>
        <v>0</v>
      </c>
      <c r="P317">
        <v>3</v>
      </c>
    </row>
    <row r="318" ht="45">
      <c r="A318" s="37" t="s">
        <v>64</v>
      </c>
      <c r="B318" s="45"/>
      <c r="C318" s="46"/>
      <c r="D318" s="46"/>
      <c r="E318" s="39" t="s">
        <v>830</v>
      </c>
      <c r="F318" s="46"/>
      <c r="G318" s="46"/>
      <c r="H318" s="46"/>
      <c r="I318" s="46"/>
      <c r="J318" s="47"/>
    </row>
    <row r="319">
      <c r="A319" s="37" t="s">
        <v>66</v>
      </c>
      <c r="B319" s="45"/>
      <c r="C319" s="46"/>
      <c r="D319" s="46"/>
      <c r="E319" s="48" t="s">
        <v>211</v>
      </c>
      <c r="F319" s="46"/>
      <c r="G319" s="46"/>
      <c r="H319" s="46"/>
      <c r="I319" s="46"/>
      <c r="J319" s="47"/>
    </row>
    <row r="320">
      <c r="A320" s="37" t="s">
        <v>66</v>
      </c>
      <c r="B320" s="45"/>
      <c r="C320" s="46"/>
      <c r="D320" s="46"/>
      <c r="E320" s="48" t="s">
        <v>831</v>
      </c>
      <c r="F320" s="46"/>
      <c r="G320" s="46"/>
      <c r="H320" s="46"/>
      <c r="I320" s="46"/>
      <c r="J320" s="47"/>
    </row>
    <row r="321">
      <c r="A321" s="37" t="s">
        <v>66</v>
      </c>
      <c r="B321" s="45"/>
      <c r="C321" s="46"/>
      <c r="D321" s="46"/>
      <c r="E321" s="48" t="s">
        <v>832</v>
      </c>
      <c r="F321" s="46"/>
      <c r="G321" s="46"/>
      <c r="H321" s="46"/>
      <c r="I321" s="46"/>
      <c r="J321" s="47"/>
    </row>
    <row r="322">
      <c r="A322" s="37" t="s">
        <v>66</v>
      </c>
      <c r="B322" s="45"/>
      <c r="C322" s="46"/>
      <c r="D322" s="46"/>
      <c r="E322" s="48" t="s">
        <v>833</v>
      </c>
      <c r="F322" s="46"/>
      <c r="G322" s="46"/>
      <c r="H322" s="46"/>
      <c r="I322" s="46"/>
      <c r="J322" s="47"/>
    </row>
    <row r="323">
      <c r="A323" s="37" t="s">
        <v>66</v>
      </c>
      <c r="B323" s="45"/>
      <c r="C323" s="46"/>
      <c r="D323" s="46"/>
      <c r="E323" s="48" t="s">
        <v>834</v>
      </c>
      <c r="F323" s="46"/>
      <c r="G323" s="46"/>
      <c r="H323" s="46"/>
      <c r="I323" s="46"/>
      <c r="J323" s="47"/>
    </row>
    <row r="324">
      <c r="A324" s="37" t="s">
        <v>59</v>
      </c>
      <c r="B324" s="37">
        <v>63</v>
      </c>
      <c r="C324" s="38" t="s">
        <v>835</v>
      </c>
      <c r="D324" s="37" t="s">
        <v>61</v>
      </c>
      <c r="E324" s="39" t="s">
        <v>836</v>
      </c>
      <c r="F324" s="40" t="s">
        <v>172</v>
      </c>
      <c r="G324" s="41">
        <v>61.265000000000001</v>
      </c>
      <c r="H324" s="42">
        <v>0</v>
      </c>
      <c r="I324" s="43">
        <f>ROUND(G324*H324,P4)</f>
        <v>0</v>
      </c>
      <c r="J324" s="40" t="s">
        <v>85</v>
      </c>
      <c r="O324" s="44">
        <f>I324*0.21</f>
        <v>0</v>
      </c>
      <c r="P324">
        <v>3</v>
      </c>
    </row>
    <row r="325">
      <c r="A325" s="37" t="s">
        <v>64</v>
      </c>
      <c r="B325" s="45"/>
      <c r="C325" s="46"/>
      <c r="D325" s="46"/>
      <c r="E325" s="49" t="s">
        <v>61</v>
      </c>
      <c r="F325" s="46"/>
      <c r="G325" s="46"/>
      <c r="H325" s="46"/>
      <c r="I325" s="46"/>
      <c r="J325" s="47"/>
    </row>
    <row r="326">
      <c r="A326" s="37" t="s">
        <v>66</v>
      </c>
      <c r="B326" s="45"/>
      <c r="C326" s="46"/>
      <c r="D326" s="46"/>
      <c r="E326" s="48" t="s">
        <v>211</v>
      </c>
      <c r="F326" s="46"/>
      <c r="G326" s="46"/>
      <c r="H326" s="46"/>
      <c r="I326" s="46"/>
      <c r="J326" s="47"/>
    </row>
    <row r="327">
      <c r="A327" s="37" t="s">
        <v>66</v>
      </c>
      <c r="B327" s="45"/>
      <c r="C327" s="46"/>
      <c r="D327" s="46"/>
      <c r="E327" s="48" t="s">
        <v>837</v>
      </c>
      <c r="F327" s="46"/>
      <c r="G327" s="46"/>
      <c r="H327" s="46"/>
      <c r="I327" s="46"/>
      <c r="J327" s="47"/>
    </row>
    <row r="328">
      <c r="A328" s="37" t="s">
        <v>66</v>
      </c>
      <c r="B328" s="45"/>
      <c r="C328" s="46"/>
      <c r="D328" s="46"/>
      <c r="E328" s="48" t="s">
        <v>838</v>
      </c>
      <c r="F328" s="46"/>
      <c r="G328" s="46"/>
      <c r="H328" s="46"/>
      <c r="I328" s="46"/>
      <c r="J328" s="47"/>
    </row>
    <row r="329">
      <c r="A329" s="37" t="s">
        <v>66</v>
      </c>
      <c r="B329" s="45"/>
      <c r="C329" s="46"/>
      <c r="D329" s="46"/>
      <c r="E329" s="48" t="s">
        <v>839</v>
      </c>
      <c r="F329" s="46"/>
      <c r="G329" s="46"/>
      <c r="H329" s="46"/>
      <c r="I329" s="46"/>
      <c r="J329" s="47"/>
    </row>
    <row r="330">
      <c r="A330" s="37" t="s">
        <v>66</v>
      </c>
      <c r="B330" s="45"/>
      <c r="C330" s="46"/>
      <c r="D330" s="46"/>
      <c r="E330" s="48" t="s">
        <v>840</v>
      </c>
      <c r="F330" s="46"/>
      <c r="G330" s="46"/>
      <c r="H330" s="46"/>
      <c r="I330" s="46"/>
      <c r="J330" s="47"/>
    </row>
    <row r="331">
      <c r="A331" s="37" t="s">
        <v>59</v>
      </c>
      <c r="B331" s="37">
        <v>64</v>
      </c>
      <c r="C331" s="38" t="s">
        <v>841</v>
      </c>
      <c r="D331" s="37" t="s">
        <v>61</v>
      </c>
      <c r="E331" s="39" t="s">
        <v>842</v>
      </c>
      <c r="F331" s="40" t="s">
        <v>172</v>
      </c>
      <c r="G331" s="41">
        <v>19.890000000000001</v>
      </c>
      <c r="H331" s="42">
        <v>0</v>
      </c>
      <c r="I331" s="43">
        <f>ROUND(G331*H331,P4)</f>
        <v>0</v>
      </c>
      <c r="J331" s="40" t="s">
        <v>85</v>
      </c>
      <c r="O331" s="44">
        <f>I331*0.21</f>
        <v>0</v>
      </c>
      <c r="P331">
        <v>3</v>
      </c>
    </row>
    <row r="332">
      <c r="A332" s="37" t="s">
        <v>64</v>
      </c>
      <c r="B332" s="45"/>
      <c r="C332" s="46"/>
      <c r="D332" s="46"/>
      <c r="E332" s="49" t="s">
        <v>61</v>
      </c>
      <c r="F332" s="46"/>
      <c r="G332" s="46"/>
      <c r="H332" s="46"/>
      <c r="I332" s="46"/>
      <c r="J332" s="47"/>
    </row>
    <row r="333">
      <c r="A333" s="37" t="s">
        <v>66</v>
      </c>
      <c r="B333" s="45"/>
      <c r="C333" s="46"/>
      <c r="D333" s="46"/>
      <c r="E333" s="48" t="s">
        <v>211</v>
      </c>
      <c r="F333" s="46"/>
      <c r="G333" s="46"/>
      <c r="H333" s="46"/>
      <c r="I333" s="46"/>
      <c r="J333" s="47"/>
    </row>
    <row r="334" ht="30">
      <c r="A334" s="37" t="s">
        <v>66</v>
      </c>
      <c r="B334" s="45"/>
      <c r="C334" s="46"/>
      <c r="D334" s="46"/>
      <c r="E334" s="48" t="s">
        <v>843</v>
      </c>
      <c r="F334" s="46"/>
      <c r="G334" s="46"/>
      <c r="H334" s="46"/>
      <c r="I334" s="46"/>
      <c r="J334" s="47"/>
    </row>
    <row r="335">
      <c r="A335" s="31" t="s">
        <v>56</v>
      </c>
      <c r="B335" s="32"/>
      <c r="C335" s="33" t="s">
        <v>340</v>
      </c>
      <c r="D335" s="34"/>
      <c r="E335" s="31" t="s">
        <v>341</v>
      </c>
      <c r="F335" s="34"/>
      <c r="G335" s="34"/>
      <c r="H335" s="34"/>
      <c r="I335" s="35">
        <f>SUMIFS(I336:I361,A336:A361,"P")</f>
        <v>0</v>
      </c>
      <c r="J335" s="36"/>
    </row>
    <row r="336">
      <c r="A336" s="37" t="s">
        <v>59</v>
      </c>
      <c r="B336" s="37">
        <v>65</v>
      </c>
      <c r="C336" s="38" t="s">
        <v>844</v>
      </c>
      <c r="D336" s="37" t="s">
        <v>61</v>
      </c>
      <c r="E336" s="39" t="s">
        <v>845</v>
      </c>
      <c r="F336" s="40" t="s">
        <v>116</v>
      </c>
      <c r="G336" s="41">
        <v>21</v>
      </c>
      <c r="H336" s="42">
        <v>0</v>
      </c>
      <c r="I336" s="43">
        <f>ROUND(G336*H336,P4)</f>
        <v>0</v>
      </c>
      <c r="J336" s="40" t="s">
        <v>85</v>
      </c>
      <c r="O336" s="44">
        <f>I336*0.21</f>
        <v>0</v>
      </c>
      <c r="P336">
        <v>3</v>
      </c>
    </row>
    <row r="337">
      <c r="A337" s="37" t="s">
        <v>64</v>
      </c>
      <c r="B337" s="45"/>
      <c r="C337" s="46"/>
      <c r="D337" s="46"/>
      <c r="E337" s="49" t="s">
        <v>61</v>
      </c>
      <c r="F337" s="46"/>
      <c r="G337" s="46"/>
      <c r="H337" s="46"/>
      <c r="I337" s="46"/>
      <c r="J337" s="47"/>
    </row>
    <row r="338">
      <c r="A338" s="37" t="s">
        <v>66</v>
      </c>
      <c r="B338" s="45"/>
      <c r="C338" s="46"/>
      <c r="D338" s="46"/>
      <c r="E338" s="48" t="s">
        <v>173</v>
      </c>
      <c r="F338" s="46"/>
      <c r="G338" s="46"/>
      <c r="H338" s="46"/>
      <c r="I338" s="46"/>
      <c r="J338" s="47"/>
    </row>
    <row r="339">
      <c r="A339" s="37" t="s">
        <v>66</v>
      </c>
      <c r="B339" s="45"/>
      <c r="C339" s="46"/>
      <c r="D339" s="46"/>
      <c r="E339" s="48" t="s">
        <v>846</v>
      </c>
      <c r="F339" s="46"/>
      <c r="G339" s="46"/>
      <c r="H339" s="46"/>
      <c r="I339" s="46"/>
      <c r="J339" s="47"/>
    </row>
    <row r="340">
      <c r="A340" s="37" t="s">
        <v>59</v>
      </c>
      <c r="B340" s="37">
        <v>66</v>
      </c>
      <c r="C340" s="38" t="s">
        <v>847</v>
      </c>
      <c r="D340" s="37" t="s">
        <v>61</v>
      </c>
      <c r="E340" s="39" t="s">
        <v>848</v>
      </c>
      <c r="F340" s="40" t="s">
        <v>116</v>
      </c>
      <c r="G340" s="41">
        <v>27</v>
      </c>
      <c r="H340" s="42">
        <v>0</v>
      </c>
      <c r="I340" s="43">
        <f>ROUND(G340*H340,P4)</f>
        <v>0</v>
      </c>
      <c r="J340" s="40" t="s">
        <v>85</v>
      </c>
      <c r="O340" s="44">
        <f>I340*0.21</f>
        <v>0</v>
      </c>
      <c r="P340">
        <v>3</v>
      </c>
    </row>
    <row r="341">
      <c r="A341" s="37" t="s">
        <v>64</v>
      </c>
      <c r="B341" s="45"/>
      <c r="C341" s="46"/>
      <c r="D341" s="46"/>
      <c r="E341" s="49" t="s">
        <v>61</v>
      </c>
      <c r="F341" s="46"/>
      <c r="G341" s="46"/>
      <c r="H341" s="46"/>
      <c r="I341" s="46"/>
      <c r="J341" s="47"/>
    </row>
    <row r="342">
      <c r="A342" s="37" t="s">
        <v>66</v>
      </c>
      <c r="B342" s="45"/>
      <c r="C342" s="46"/>
      <c r="D342" s="46"/>
      <c r="E342" s="48" t="s">
        <v>211</v>
      </c>
      <c r="F342" s="46"/>
      <c r="G342" s="46"/>
      <c r="H342" s="46"/>
      <c r="I342" s="46"/>
      <c r="J342" s="47"/>
    </row>
    <row r="343">
      <c r="A343" s="37" t="s">
        <v>66</v>
      </c>
      <c r="B343" s="45"/>
      <c r="C343" s="46"/>
      <c r="D343" s="46"/>
      <c r="E343" s="48" t="s">
        <v>849</v>
      </c>
      <c r="F343" s="46"/>
      <c r="G343" s="46"/>
      <c r="H343" s="46"/>
      <c r="I343" s="46"/>
      <c r="J343" s="47"/>
    </row>
    <row r="344">
      <c r="A344" s="37" t="s">
        <v>66</v>
      </c>
      <c r="B344" s="45"/>
      <c r="C344" s="46"/>
      <c r="D344" s="46"/>
      <c r="E344" s="48" t="s">
        <v>850</v>
      </c>
      <c r="F344" s="46"/>
      <c r="G344" s="46"/>
      <c r="H344" s="46"/>
      <c r="I344" s="46"/>
      <c r="J344" s="47"/>
    </row>
    <row r="345">
      <c r="A345" s="37" t="s">
        <v>66</v>
      </c>
      <c r="B345" s="45"/>
      <c r="C345" s="46"/>
      <c r="D345" s="46"/>
      <c r="E345" s="48" t="s">
        <v>851</v>
      </c>
      <c r="F345" s="46"/>
      <c r="G345" s="46"/>
      <c r="H345" s="46"/>
      <c r="I345" s="46"/>
      <c r="J345" s="47"/>
    </row>
    <row r="346">
      <c r="A346" s="37" t="s">
        <v>66</v>
      </c>
      <c r="B346" s="45"/>
      <c r="C346" s="46"/>
      <c r="D346" s="46"/>
      <c r="E346" s="48" t="s">
        <v>852</v>
      </c>
      <c r="F346" s="46"/>
      <c r="G346" s="46"/>
      <c r="H346" s="46"/>
      <c r="I346" s="46"/>
      <c r="J346" s="47"/>
    </row>
    <row r="347">
      <c r="A347" s="37" t="s">
        <v>59</v>
      </c>
      <c r="B347" s="37">
        <v>67</v>
      </c>
      <c r="C347" s="38" t="s">
        <v>853</v>
      </c>
      <c r="D347" s="37" t="s">
        <v>61</v>
      </c>
      <c r="E347" s="39" t="s">
        <v>854</v>
      </c>
      <c r="F347" s="40" t="s">
        <v>116</v>
      </c>
      <c r="G347" s="41">
        <v>152.59999999999999</v>
      </c>
      <c r="H347" s="42">
        <v>0</v>
      </c>
      <c r="I347" s="43">
        <f>ROUND(G347*H347,P4)</f>
        <v>0</v>
      </c>
      <c r="J347" s="40" t="s">
        <v>85</v>
      </c>
      <c r="O347" s="44">
        <f>I347*0.21</f>
        <v>0</v>
      </c>
      <c r="P347">
        <v>3</v>
      </c>
    </row>
    <row r="348">
      <c r="A348" s="37" t="s">
        <v>64</v>
      </c>
      <c r="B348" s="45"/>
      <c r="C348" s="46"/>
      <c r="D348" s="46"/>
      <c r="E348" s="49" t="s">
        <v>61</v>
      </c>
      <c r="F348" s="46"/>
      <c r="G348" s="46"/>
      <c r="H348" s="46"/>
      <c r="I348" s="46"/>
      <c r="J348" s="47"/>
    </row>
    <row r="349">
      <c r="A349" s="37" t="s">
        <v>66</v>
      </c>
      <c r="B349" s="45"/>
      <c r="C349" s="46"/>
      <c r="D349" s="46"/>
      <c r="E349" s="48" t="s">
        <v>211</v>
      </c>
      <c r="F349" s="46"/>
      <c r="G349" s="46"/>
      <c r="H349" s="46"/>
      <c r="I349" s="46"/>
      <c r="J349" s="47"/>
    </row>
    <row r="350" ht="30">
      <c r="A350" s="37" t="s">
        <v>66</v>
      </c>
      <c r="B350" s="45"/>
      <c r="C350" s="46"/>
      <c r="D350" s="46"/>
      <c r="E350" s="48" t="s">
        <v>855</v>
      </c>
      <c r="F350" s="46"/>
      <c r="G350" s="46"/>
      <c r="H350" s="46"/>
      <c r="I350" s="46"/>
      <c r="J350" s="47"/>
    </row>
    <row r="351">
      <c r="A351" s="37" t="s">
        <v>59</v>
      </c>
      <c r="B351" s="37">
        <v>68</v>
      </c>
      <c r="C351" s="38" t="s">
        <v>856</v>
      </c>
      <c r="D351" s="37" t="s">
        <v>61</v>
      </c>
      <c r="E351" s="39" t="s">
        <v>857</v>
      </c>
      <c r="F351" s="40" t="s">
        <v>116</v>
      </c>
      <c r="G351" s="41">
        <v>8.4000000000000004</v>
      </c>
      <c r="H351" s="42">
        <v>0</v>
      </c>
      <c r="I351" s="43">
        <f>ROUND(G351*H351,P4)</f>
        <v>0</v>
      </c>
      <c r="J351" s="40" t="s">
        <v>85</v>
      </c>
      <c r="O351" s="44">
        <f>I351*0.21</f>
        <v>0</v>
      </c>
      <c r="P351">
        <v>3</v>
      </c>
    </row>
    <row r="352">
      <c r="A352" s="37" t="s">
        <v>64</v>
      </c>
      <c r="B352" s="45"/>
      <c r="C352" s="46"/>
      <c r="D352" s="46"/>
      <c r="E352" s="49" t="s">
        <v>61</v>
      </c>
      <c r="F352" s="46"/>
      <c r="G352" s="46"/>
      <c r="H352" s="46"/>
      <c r="I352" s="46"/>
      <c r="J352" s="47"/>
    </row>
    <row r="353">
      <c r="A353" s="37" t="s">
        <v>66</v>
      </c>
      <c r="B353" s="45"/>
      <c r="C353" s="46"/>
      <c r="D353" s="46"/>
      <c r="E353" s="48" t="s">
        <v>211</v>
      </c>
      <c r="F353" s="46"/>
      <c r="G353" s="46"/>
      <c r="H353" s="46"/>
      <c r="I353" s="46"/>
      <c r="J353" s="47"/>
    </row>
    <row r="354">
      <c r="A354" s="37" t="s">
        <v>66</v>
      </c>
      <c r="B354" s="45"/>
      <c r="C354" s="46"/>
      <c r="D354" s="46"/>
      <c r="E354" s="48" t="s">
        <v>858</v>
      </c>
      <c r="F354" s="46"/>
      <c r="G354" s="46"/>
      <c r="H354" s="46"/>
      <c r="I354" s="46"/>
      <c r="J354" s="47"/>
    </row>
    <row r="355">
      <c r="A355" s="37" t="s">
        <v>59</v>
      </c>
      <c r="B355" s="37">
        <v>69</v>
      </c>
      <c r="C355" s="38" t="s">
        <v>859</v>
      </c>
      <c r="D355" s="37" t="s">
        <v>61</v>
      </c>
      <c r="E355" s="39" t="s">
        <v>860</v>
      </c>
      <c r="F355" s="40" t="s">
        <v>101</v>
      </c>
      <c r="G355" s="41">
        <v>1.98</v>
      </c>
      <c r="H355" s="42">
        <v>0</v>
      </c>
      <c r="I355" s="43">
        <f>ROUND(G355*H355,P4)</f>
        <v>0</v>
      </c>
      <c r="J355" s="40" t="s">
        <v>85</v>
      </c>
      <c r="O355" s="44">
        <f>I355*0.21</f>
        <v>0</v>
      </c>
      <c r="P355">
        <v>3</v>
      </c>
    </row>
    <row r="356">
      <c r="A356" s="37" t="s">
        <v>64</v>
      </c>
      <c r="B356" s="45"/>
      <c r="C356" s="46"/>
      <c r="D356" s="46"/>
      <c r="E356" s="39" t="s">
        <v>861</v>
      </c>
      <c r="F356" s="46"/>
      <c r="G356" s="46"/>
      <c r="H356" s="46"/>
      <c r="I356" s="46"/>
      <c r="J356" s="47"/>
    </row>
    <row r="357">
      <c r="A357" s="37" t="s">
        <v>66</v>
      </c>
      <c r="B357" s="45"/>
      <c r="C357" s="46"/>
      <c r="D357" s="46"/>
      <c r="E357" s="48" t="s">
        <v>211</v>
      </c>
      <c r="F357" s="46"/>
      <c r="G357" s="46"/>
      <c r="H357" s="46"/>
      <c r="I357" s="46"/>
      <c r="J357" s="47"/>
    </row>
    <row r="358">
      <c r="A358" s="37" t="s">
        <v>66</v>
      </c>
      <c r="B358" s="45"/>
      <c r="C358" s="46"/>
      <c r="D358" s="46"/>
      <c r="E358" s="48" t="s">
        <v>862</v>
      </c>
      <c r="F358" s="46"/>
      <c r="G358" s="46"/>
      <c r="H358" s="46"/>
      <c r="I358" s="46"/>
      <c r="J358" s="47"/>
    </row>
    <row r="359">
      <c r="A359" s="37" t="s">
        <v>66</v>
      </c>
      <c r="B359" s="45"/>
      <c r="C359" s="46"/>
      <c r="D359" s="46"/>
      <c r="E359" s="48" t="s">
        <v>863</v>
      </c>
      <c r="F359" s="46"/>
      <c r="G359" s="46"/>
      <c r="H359" s="46"/>
      <c r="I359" s="46"/>
      <c r="J359" s="47"/>
    </row>
    <row r="360">
      <c r="A360" s="37" t="s">
        <v>66</v>
      </c>
      <c r="B360" s="45"/>
      <c r="C360" s="46"/>
      <c r="D360" s="46"/>
      <c r="E360" s="48" t="s">
        <v>864</v>
      </c>
      <c r="F360" s="46"/>
      <c r="G360" s="46"/>
      <c r="H360" s="46"/>
      <c r="I360" s="46"/>
      <c r="J360" s="47"/>
    </row>
    <row r="361">
      <c r="A361" s="37" t="s">
        <v>66</v>
      </c>
      <c r="B361" s="45"/>
      <c r="C361" s="46"/>
      <c r="D361" s="46"/>
      <c r="E361" s="48" t="s">
        <v>865</v>
      </c>
      <c r="F361" s="46"/>
      <c r="G361" s="46"/>
      <c r="H361" s="46"/>
      <c r="I361" s="46"/>
      <c r="J361" s="47"/>
    </row>
    <row r="362">
      <c r="A362" s="31" t="s">
        <v>56</v>
      </c>
      <c r="B362" s="32"/>
      <c r="C362" s="33" t="s">
        <v>350</v>
      </c>
      <c r="D362" s="34"/>
      <c r="E362" s="31" t="s">
        <v>351</v>
      </c>
      <c r="F362" s="34"/>
      <c r="G362" s="34"/>
      <c r="H362" s="34"/>
      <c r="I362" s="35">
        <f>SUMIFS(I363:I459,A363:A459,"P")</f>
        <v>0</v>
      </c>
      <c r="J362" s="36"/>
    </row>
    <row r="363">
      <c r="A363" s="37" t="s">
        <v>59</v>
      </c>
      <c r="B363" s="37">
        <v>70</v>
      </c>
      <c r="C363" s="38" t="s">
        <v>866</v>
      </c>
      <c r="D363" s="37" t="s">
        <v>61</v>
      </c>
      <c r="E363" s="39" t="s">
        <v>867</v>
      </c>
      <c r="F363" s="40" t="s">
        <v>116</v>
      </c>
      <c r="G363" s="41">
        <v>61.200000000000003</v>
      </c>
      <c r="H363" s="42">
        <v>0</v>
      </c>
      <c r="I363" s="43">
        <f>ROUND(G363*H363,P4)</f>
        <v>0</v>
      </c>
      <c r="J363" s="40" t="s">
        <v>85</v>
      </c>
      <c r="O363" s="44">
        <f>I363*0.21</f>
        <v>0</v>
      </c>
      <c r="P363">
        <v>3</v>
      </c>
    </row>
    <row r="364" ht="30">
      <c r="A364" s="37" t="s">
        <v>64</v>
      </c>
      <c r="B364" s="45"/>
      <c r="C364" s="46"/>
      <c r="D364" s="46"/>
      <c r="E364" s="39" t="s">
        <v>868</v>
      </c>
      <c r="F364" s="46"/>
      <c r="G364" s="46"/>
      <c r="H364" s="46"/>
      <c r="I364" s="46"/>
      <c r="J364" s="47"/>
    </row>
    <row r="365">
      <c r="A365" s="37" t="s">
        <v>66</v>
      </c>
      <c r="B365" s="45"/>
      <c r="C365" s="46"/>
      <c r="D365" s="46"/>
      <c r="E365" s="48" t="s">
        <v>94</v>
      </c>
      <c r="F365" s="46"/>
      <c r="G365" s="46"/>
      <c r="H365" s="46"/>
      <c r="I365" s="46"/>
      <c r="J365" s="47"/>
    </row>
    <row r="366">
      <c r="A366" s="37" t="s">
        <v>66</v>
      </c>
      <c r="B366" s="45"/>
      <c r="C366" s="46"/>
      <c r="D366" s="46"/>
      <c r="E366" s="48" t="s">
        <v>869</v>
      </c>
      <c r="F366" s="46"/>
      <c r="G366" s="46"/>
      <c r="H366" s="46"/>
      <c r="I366" s="46"/>
      <c r="J366" s="47"/>
    </row>
    <row r="367">
      <c r="A367" s="37" t="s">
        <v>59</v>
      </c>
      <c r="B367" s="37">
        <v>71</v>
      </c>
      <c r="C367" s="38" t="s">
        <v>870</v>
      </c>
      <c r="D367" s="37" t="s">
        <v>61</v>
      </c>
      <c r="E367" s="39" t="s">
        <v>871</v>
      </c>
      <c r="F367" s="40" t="s">
        <v>116</v>
      </c>
      <c r="G367" s="41">
        <v>66.299999999999997</v>
      </c>
      <c r="H367" s="42">
        <v>0</v>
      </c>
      <c r="I367" s="43">
        <f>ROUND(G367*H367,P4)</f>
        <v>0</v>
      </c>
      <c r="J367" s="40" t="s">
        <v>85</v>
      </c>
      <c r="O367" s="44">
        <f>I367*0.21</f>
        <v>0</v>
      </c>
      <c r="P367">
        <v>3</v>
      </c>
    </row>
    <row r="368" ht="30">
      <c r="A368" s="37" t="s">
        <v>64</v>
      </c>
      <c r="B368" s="45"/>
      <c r="C368" s="46"/>
      <c r="D368" s="46"/>
      <c r="E368" s="39" t="s">
        <v>872</v>
      </c>
      <c r="F368" s="46"/>
      <c r="G368" s="46"/>
      <c r="H368" s="46"/>
      <c r="I368" s="46"/>
      <c r="J368" s="47"/>
    </row>
    <row r="369">
      <c r="A369" s="37" t="s">
        <v>66</v>
      </c>
      <c r="B369" s="45"/>
      <c r="C369" s="46"/>
      <c r="D369" s="46"/>
      <c r="E369" s="48" t="s">
        <v>211</v>
      </c>
      <c r="F369" s="46"/>
      <c r="G369" s="46"/>
      <c r="H369" s="46"/>
      <c r="I369" s="46"/>
      <c r="J369" s="47"/>
    </row>
    <row r="370">
      <c r="A370" s="37" t="s">
        <v>66</v>
      </c>
      <c r="B370" s="45"/>
      <c r="C370" s="46"/>
      <c r="D370" s="46"/>
      <c r="E370" s="48" t="s">
        <v>873</v>
      </c>
      <c r="F370" s="46"/>
      <c r="G370" s="46"/>
      <c r="H370" s="46"/>
      <c r="I370" s="46"/>
      <c r="J370" s="47"/>
    </row>
    <row r="371" ht="30">
      <c r="A371" s="37" t="s">
        <v>59</v>
      </c>
      <c r="B371" s="37">
        <v>72</v>
      </c>
      <c r="C371" s="38" t="s">
        <v>874</v>
      </c>
      <c r="D371" s="37" t="s">
        <v>61</v>
      </c>
      <c r="E371" s="39" t="s">
        <v>875</v>
      </c>
      <c r="F371" s="40" t="s">
        <v>116</v>
      </c>
      <c r="G371" s="41">
        <v>66.299999999999997</v>
      </c>
      <c r="H371" s="42">
        <v>0</v>
      </c>
      <c r="I371" s="43">
        <f>ROUND(G371*H371,P4)</f>
        <v>0</v>
      </c>
      <c r="J371" s="40" t="s">
        <v>85</v>
      </c>
      <c r="O371" s="44">
        <f>I371*0.21</f>
        <v>0</v>
      </c>
      <c r="P371">
        <v>3</v>
      </c>
    </row>
    <row r="372" ht="30">
      <c r="A372" s="37" t="s">
        <v>64</v>
      </c>
      <c r="B372" s="45"/>
      <c r="C372" s="46"/>
      <c r="D372" s="46"/>
      <c r="E372" s="39" t="s">
        <v>876</v>
      </c>
      <c r="F372" s="46"/>
      <c r="G372" s="46"/>
      <c r="H372" s="46"/>
      <c r="I372" s="46"/>
      <c r="J372" s="47"/>
    </row>
    <row r="373">
      <c r="A373" s="37" t="s">
        <v>66</v>
      </c>
      <c r="B373" s="45"/>
      <c r="C373" s="46"/>
      <c r="D373" s="46"/>
      <c r="E373" s="48" t="s">
        <v>211</v>
      </c>
      <c r="F373" s="46"/>
      <c r="G373" s="46"/>
      <c r="H373" s="46"/>
      <c r="I373" s="46"/>
      <c r="J373" s="47"/>
    </row>
    <row r="374">
      <c r="A374" s="37" t="s">
        <v>66</v>
      </c>
      <c r="B374" s="45"/>
      <c r="C374" s="46"/>
      <c r="D374" s="46"/>
      <c r="E374" s="48" t="s">
        <v>877</v>
      </c>
      <c r="F374" s="46"/>
      <c r="G374" s="46"/>
      <c r="H374" s="46"/>
      <c r="I374" s="46"/>
      <c r="J374" s="47"/>
    </row>
    <row r="375" ht="30">
      <c r="A375" s="37" t="s">
        <v>59</v>
      </c>
      <c r="B375" s="37">
        <v>73</v>
      </c>
      <c r="C375" s="38" t="s">
        <v>878</v>
      </c>
      <c r="D375" s="37" t="s">
        <v>61</v>
      </c>
      <c r="E375" s="39" t="s">
        <v>879</v>
      </c>
      <c r="F375" s="40" t="s">
        <v>92</v>
      </c>
      <c r="G375" s="41">
        <v>6</v>
      </c>
      <c r="H375" s="42">
        <v>0</v>
      </c>
      <c r="I375" s="43">
        <f>ROUND(G375*H375,P4)</f>
        <v>0</v>
      </c>
      <c r="J375" s="40" t="s">
        <v>85</v>
      </c>
      <c r="O375" s="44">
        <f>I375*0.21</f>
        <v>0</v>
      </c>
      <c r="P375">
        <v>3</v>
      </c>
    </row>
    <row r="376">
      <c r="A376" s="37" t="s">
        <v>64</v>
      </c>
      <c r="B376" s="45"/>
      <c r="C376" s="46"/>
      <c r="D376" s="46"/>
      <c r="E376" s="49" t="s">
        <v>61</v>
      </c>
      <c r="F376" s="46"/>
      <c r="G376" s="46"/>
      <c r="H376" s="46"/>
      <c r="I376" s="46"/>
      <c r="J376" s="47"/>
    </row>
    <row r="377">
      <c r="A377" s="37" t="s">
        <v>66</v>
      </c>
      <c r="B377" s="45"/>
      <c r="C377" s="46"/>
      <c r="D377" s="46"/>
      <c r="E377" s="48" t="s">
        <v>211</v>
      </c>
      <c r="F377" s="46"/>
      <c r="G377" s="46"/>
      <c r="H377" s="46"/>
      <c r="I377" s="46"/>
      <c r="J377" s="47"/>
    </row>
    <row r="378">
      <c r="A378" s="37" t="s">
        <v>66</v>
      </c>
      <c r="B378" s="45"/>
      <c r="C378" s="46"/>
      <c r="D378" s="46"/>
      <c r="E378" s="48" t="s">
        <v>880</v>
      </c>
      <c r="F378" s="46"/>
      <c r="G378" s="46"/>
      <c r="H378" s="46"/>
      <c r="I378" s="46"/>
      <c r="J378" s="47"/>
    </row>
    <row r="379">
      <c r="A379" s="37" t="s">
        <v>59</v>
      </c>
      <c r="B379" s="37">
        <v>74</v>
      </c>
      <c r="C379" s="38" t="s">
        <v>881</v>
      </c>
      <c r="D379" s="37" t="s">
        <v>61</v>
      </c>
      <c r="E379" s="39" t="s">
        <v>882</v>
      </c>
      <c r="F379" s="40" t="s">
        <v>92</v>
      </c>
      <c r="G379" s="41">
        <v>10</v>
      </c>
      <c r="H379" s="42">
        <v>0</v>
      </c>
      <c r="I379" s="43">
        <f>ROUND(G379*H379,P4)</f>
        <v>0</v>
      </c>
      <c r="J379" s="40" t="s">
        <v>85</v>
      </c>
      <c r="O379" s="44">
        <f>I379*0.21</f>
        <v>0</v>
      </c>
      <c r="P379">
        <v>3</v>
      </c>
    </row>
    <row r="380">
      <c r="A380" s="37" t="s">
        <v>64</v>
      </c>
      <c r="B380" s="45"/>
      <c r="C380" s="46"/>
      <c r="D380" s="46"/>
      <c r="E380" s="39" t="s">
        <v>883</v>
      </c>
      <c r="F380" s="46"/>
      <c r="G380" s="46"/>
      <c r="H380" s="46"/>
      <c r="I380" s="46"/>
      <c r="J380" s="47"/>
    </row>
    <row r="381">
      <c r="A381" s="37" t="s">
        <v>66</v>
      </c>
      <c r="B381" s="45"/>
      <c r="C381" s="46"/>
      <c r="D381" s="46"/>
      <c r="E381" s="48" t="s">
        <v>211</v>
      </c>
      <c r="F381" s="46"/>
      <c r="G381" s="46"/>
      <c r="H381" s="46"/>
      <c r="I381" s="46"/>
      <c r="J381" s="47"/>
    </row>
    <row r="382">
      <c r="A382" s="37" t="s">
        <v>66</v>
      </c>
      <c r="B382" s="45"/>
      <c r="C382" s="46"/>
      <c r="D382" s="46"/>
      <c r="E382" s="48" t="s">
        <v>884</v>
      </c>
      <c r="F382" s="46"/>
      <c r="G382" s="46"/>
      <c r="H382" s="46"/>
      <c r="I382" s="46"/>
      <c r="J382" s="47"/>
    </row>
    <row r="383">
      <c r="A383" s="37" t="s">
        <v>59</v>
      </c>
      <c r="B383" s="37">
        <v>75</v>
      </c>
      <c r="C383" s="38" t="s">
        <v>885</v>
      </c>
      <c r="D383" s="37" t="s">
        <v>61</v>
      </c>
      <c r="E383" s="39" t="s">
        <v>886</v>
      </c>
      <c r="F383" s="40" t="s">
        <v>92</v>
      </c>
      <c r="G383" s="41">
        <v>2</v>
      </c>
      <c r="H383" s="42">
        <v>0</v>
      </c>
      <c r="I383" s="43">
        <f>ROUND(G383*H383,P4)</f>
        <v>0</v>
      </c>
      <c r="J383" s="40" t="s">
        <v>85</v>
      </c>
      <c r="O383" s="44">
        <f>I383*0.21</f>
        <v>0</v>
      </c>
      <c r="P383">
        <v>3</v>
      </c>
    </row>
    <row r="384">
      <c r="A384" s="37" t="s">
        <v>64</v>
      </c>
      <c r="B384" s="45"/>
      <c r="C384" s="46"/>
      <c r="D384" s="46"/>
      <c r="E384" s="39" t="s">
        <v>887</v>
      </c>
      <c r="F384" s="46"/>
      <c r="G384" s="46"/>
      <c r="H384" s="46"/>
      <c r="I384" s="46"/>
      <c r="J384" s="47"/>
    </row>
    <row r="385" ht="30">
      <c r="A385" s="37" t="s">
        <v>59</v>
      </c>
      <c r="B385" s="37">
        <v>76</v>
      </c>
      <c r="C385" s="38" t="s">
        <v>888</v>
      </c>
      <c r="D385" s="37" t="s">
        <v>61</v>
      </c>
      <c r="E385" s="39" t="s">
        <v>889</v>
      </c>
      <c r="F385" s="40" t="s">
        <v>92</v>
      </c>
      <c r="G385" s="41">
        <v>2</v>
      </c>
      <c r="H385" s="42">
        <v>0</v>
      </c>
      <c r="I385" s="43">
        <f>ROUND(G385*H385,P4)</f>
        <v>0</v>
      </c>
      <c r="J385" s="40" t="s">
        <v>85</v>
      </c>
      <c r="O385" s="44">
        <f>I385*0.21</f>
        <v>0</v>
      </c>
      <c r="P385">
        <v>3</v>
      </c>
    </row>
    <row r="386">
      <c r="A386" s="37" t="s">
        <v>64</v>
      </c>
      <c r="B386" s="45"/>
      <c r="C386" s="46"/>
      <c r="D386" s="46"/>
      <c r="E386" s="39" t="s">
        <v>890</v>
      </c>
      <c r="F386" s="46"/>
      <c r="G386" s="46"/>
      <c r="H386" s="46"/>
      <c r="I386" s="46"/>
      <c r="J386" s="47"/>
    </row>
    <row r="387" ht="30">
      <c r="A387" s="37" t="s">
        <v>59</v>
      </c>
      <c r="B387" s="37">
        <v>77</v>
      </c>
      <c r="C387" s="38" t="s">
        <v>370</v>
      </c>
      <c r="D387" s="37" t="s">
        <v>61</v>
      </c>
      <c r="E387" s="39" t="s">
        <v>371</v>
      </c>
      <c r="F387" s="40" t="s">
        <v>116</v>
      </c>
      <c r="G387" s="41">
        <v>65</v>
      </c>
      <c r="H387" s="42">
        <v>0</v>
      </c>
      <c r="I387" s="43">
        <f>ROUND(G387*H387,P4)</f>
        <v>0</v>
      </c>
      <c r="J387" s="40" t="s">
        <v>85</v>
      </c>
      <c r="O387" s="44">
        <f>I387*0.21</f>
        <v>0</v>
      </c>
      <c r="P387">
        <v>3</v>
      </c>
    </row>
    <row r="388" ht="30">
      <c r="A388" s="37" t="s">
        <v>64</v>
      </c>
      <c r="B388" s="45"/>
      <c r="C388" s="46"/>
      <c r="D388" s="46"/>
      <c r="E388" s="39" t="s">
        <v>891</v>
      </c>
      <c r="F388" s="46"/>
      <c r="G388" s="46"/>
      <c r="H388" s="46"/>
      <c r="I388" s="46"/>
      <c r="J388" s="47"/>
    </row>
    <row r="389">
      <c r="A389" s="37" t="s">
        <v>66</v>
      </c>
      <c r="B389" s="45"/>
      <c r="C389" s="46"/>
      <c r="D389" s="46"/>
      <c r="E389" s="48" t="s">
        <v>211</v>
      </c>
      <c r="F389" s="46"/>
      <c r="G389" s="46"/>
      <c r="H389" s="46"/>
      <c r="I389" s="46"/>
      <c r="J389" s="47"/>
    </row>
    <row r="390">
      <c r="A390" s="37" t="s">
        <v>66</v>
      </c>
      <c r="B390" s="45"/>
      <c r="C390" s="46"/>
      <c r="D390" s="46"/>
      <c r="E390" s="48" t="s">
        <v>892</v>
      </c>
      <c r="F390" s="46"/>
      <c r="G390" s="46"/>
      <c r="H390" s="46"/>
      <c r="I390" s="46"/>
      <c r="J390" s="47"/>
    </row>
    <row r="391">
      <c r="A391" s="37" t="s">
        <v>66</v>
      </c>
      <c r="B391" s="45"/>
      <c r="C391" s="46"/>
      <c r="D391" s="46"/>
      <c r="E391" s="48" t="s">
        <v>893</v>
      </c>
      <c r="F391" s="46"/>
      <c r="G391" s="46"/>
      <c r="H391" s="46"/>
      <c r="I391" s="46"/>
      <c r="J391" s="47"/>
    </row>
    <row r="392">
      <c r="A392" s="37" t="s">
        <v>66</v>
      </c>
      <c r="B392" s="45"/>
      <c r="C392" s="46"/>
      <c r="D392" s="46"/>
      <c r="E392" s="48" t="s">
        <v>894</v>
      </c>
      <c r="F392" s="46"/>
      <c r="G392" s="46"/>
      <c r="H392" s="46"/>
      <c r="I392" s="46"/>
      <c r="J392" s="47"/>
    </row>
    <row r="393">
      <c r="A393" s="37" t="s">
        <v>66</v>
      </c>
      <c r="B393" s="45"/>
      <c r="C393" s="46"/>
      <c r="D393" s="46"/>
      <c r="E393" s="48" t="s">
        <v>895</v>
      </c>
      <c r="F393" s="46"/>
      <c r="G393" s="46"/>
      <c r="H393" s="46"/>
      <c r="I393" s="46"/>
      <c r="J393" s="47"/>
    </row>
    <row r="394">
      <c r="A394" s="37" t="s">
        <v>59</v>
      </c>
      <c r="B394" s="37">
        <v>78</v>
      </c>
      <c r="C394" s="38" t="s">
        <v>896</v>
      </c>
      <c r="D394" s="37" t="s">
        <v>61</v>
      </c>
      <c r="E394" s="39" t="s">
        <v>897</v>
      </c>
      <c r="F394" s="40" t="s">
        <v>116</v>
      </c>
      <c r="G394" s="41">
        <v>66.299999999999997</v>
      </c>
      <c r="H394" s="42">
        <v>0</v>
      </c>
      <c r="I394" s="43">
        <f>ROUND(G394*H394,P4)</f>
        <v>0</v>
      </c>
      <c r="J394" s="40" t="s">
        <v>85</v>
      </c>
      <c r="O394" s="44">
        <f>I394*0.21</f>
        <v>0</v>
      </c>
      <c r="P394">
        <v>3</v>
      </c>
    </row>
    <row r="395">
      <c r="A395" s="37" t="s">
        <v>64</v>
      </c>
      <c r="B395" s="45"/>
      <c r="C395" s="46"/>
      <c r="D395" s="46"/>
      <c r="E395" s="49" t="s">
        <v>61</v>
      </c>
      <c r="F395" s="46"/>
      <c r="G395" s="46"/>
      <c r="H395" s="46"/>
      <c r="I395" s="46"/>
      <c r="J395" s="47"/>
    </row>
    <row r="396">
      <c r="A396" s="37" t="s">
        <v>66</v>
      </c>
      <c r="B396" s="45"/>
      <c r="C396" s="46"/>
      <c r="D396" s="46"/>
      <c r="E396" s="48" t="s">
        <v>211</v>
      </c>
      <c r="F396" s="46"/>
      <c r="G396" s="46"/>
      <c r="H396" s="46"/>
      <c r="I396" s="46"/>
      <c r="J396" s="47"/>
    </row>
    <row r="397">
      <c r="A397" s="37" t="s">
        <v>66</v>
      </c>
      <c r="B397" s="45"/>
      <c r="C397" s="46"/>
      <c r="D397" s="46"/>
      <c r="E397" s="48" t="s">
        <v>898</v>
      </c>
      <c r="F397" s="46"/>
      <c r="G397" s="46"/>
      <c r="H397" s="46"/>
      <c r="I397" s="46"/>
      <c r="J397" s="47"/>
    </row>
    <row r="398">
      <c r="A398" s="37" t="s">
        <v>59</v>
      </c>
      <c r="B398" s="37">
        <v>79</v>
      </c>
      <c r="C398" s="38" t="s">
        <v>899</v>
      </c>
      <c r="D398" s="37" t="s">
        <v>61</v>
      </c>
      <c r="E398" s="39" t="s">
        <v>900</v>
      </c>
      <c r="F398" s="40" t="s">
        <v>116</v>
      </c>
      <c r="G398" s="41">
        <v>66.299999999999997</v>
      </c>
      <c r="H398" s="42">
        <v>0</v>
      </c>
      <c r="I398" s="43">
        <f>ROUND(G398*H398,P4)</f>
        <v>0</v>
      </c>
      <c r="J398" s="40" t="s">
        <v>85</v>
      </c>
      <c r="O398" s="44">
        <f>I398*0.21</f>
        <v>0</v>
      </c>
      <c r="P398">
        <v>3</v>
      </c>
    </row>
    <row r="399">
      <c r="A399" s="37" t="s">
        <v>64</v>
      </c>
      <c r="B399" s="45"/>
      <c r="C399" s="46"/>
      <c r="D399" s="46"/>
      <c r="E399" s="49" t="s">
        <v>61</v>
      </c>
      <c r="F399" s="46"/>
      <c r="G399" s="46"/>
      <c r="H399" s="46"/>
      <c r="I399" s="46"/>
      <c r="J399" s="47"/>
    </row>
    <row r="400">
      <c r="A400" s="37" t="s">
        <v>66</v>
      </c>
      <c r="B400" s="45"/>
      <c r="C400" s="46"/>
      <c r="D400" s="46"/>
      <c r="E400" s="48" t="s">
        <v>211</v>
      </c>
      <c r="F400" s="46"/>
      <c r="G400" s="46"/>
      <c r="H400" s="46"/>
      <c r="I400" s="46"/>
      <c r="J400" s="47"/>
    </row>
    <row r="401">
      <c r="A401" s="37" t="s">
        <v>66</v>
      </c>
      <c r="B401" s="45"/>
      <c r="C401" s="46"/>
      <c r="D401" s="46"/>
      <c r="E401" s="48" t="s">
        <v>901</v>
      </c>
      <c r="F401" s="46"/>
      <c r="G401" s="46"/>
      <c r="H401" s="46"/>
      <c r="I401" s="46"/>
      <c r="J401" s="47"/>
    </row>
    <row r="402">
      <c r="A402" s="37" t="s">
        <v>59</v>
      </c>
      <c r="B402" s="37">
        <v>80</v>
      </c>
      <c r="C402" s="38" t="s">
        <v>902</v>
      </c>
      <c r="D402" s="37" t="s">
        <v>61</v>
      </c>
      <c r="E402" s="39" t="s">
        <v>903</v>
      </c>
      <c r="F402" s="40" t="s">
        <v>116</v>
      </c>
      <c r="G402" s="41">
        <v>12.699999999999999</v>
      </c>
      <c r="H402" s="42">
        <v>0</v>
      </c>
      <c r="I402" s="43">
        <f>ROUND(G402*H402,P4)</f>
        <v>0</v>
      </c>
      <c r="J402" s="40" t="s">
        <v>85</v>
      </c>
      <c r="O402" s="44">
        <f>I402*0.21</f>
        <v>0</v>
      </c>
      <c r="P402">
        <v>3</v>
      </c>
    </row>
    <row r="403" ht="30">
      <c r="A403" s="37" t="s">
        <v>64</v>
      </c>
      <c r="B403" s="45"/>
      <c r="C403" s="46"/>
      <c r="D403" s="46"/>
      <c r="E403" s="39" t="s">
        <v>904</v>
      </c>
      <c r="F403" s="46"/>
      <c r="G403" s="46"/>
      <c r="H403" s="46"/>
      <c r="I403" s="46"/>
      <c r="J403" s="47"/>
    </row>
    <row r="404">
      <c r="A404" s="37" t="s">
        <v>66</v>
      </c>
      <c r="B404" s="45"/>
      <c r="C404" s="46"/>
      <c r="D404" s="46"/>
      <c r="E404" s="48" t="s">
        <v>211</v>
      </c>
      <c r="F404" s="46"/>
      <c r="G404" s="46"/>
      <c r="H404" s="46"/>
      <c r="I404" s="46"/>
      <c r="J404" s="47"/>
    </row>
    <row r="405">
      <c r="A405" s="37" t="s">
        <v>66</v>
      </c>
      <c r="B405" s="45"/>
      <c r="C405" s="46"/>
      <c r="D405" s="46"/>
      <c r="E405" s="48" t="s">
        <v>905</v>
      </c>
      <c r="F405" s="46"/>
      <c r="G405" s="46"/>
      <c r="H405" s="46"/>
      <c r="I405" s="46"/>
      <c r="J405" s="47"/>
    </row>
    <row r="406">
      <c r="A406" s="37" t="s">
        <v>59</v>
      </c>
      <c r="B406" s="37">
        <v>81</v>
      </c>
      <c r="C406" s="38" t="s">
        <v>906</v>
      </c>
      <c r="D406" s="37" t="s">
        <v>61</v>
      </c>
      <c r="E406" s="39" t="s">
        <v>907</v>
      </c>
      <c r="F406" s="40" t="s">
        <v>116</v>
      </c>
      <c r="G406" s="41">
        <v>12.699999999999999</v>
      </c>
      <c r="H406" s="42">
        <v>0</v>
      </c>
      <c r="I406" s="43">
        <f>ROUND(G406*H406,P4)</f>
        <v>0</v>
      </c>
      <c r="J406" s="40" t="s">
        <v>85</v>
      </c>
      <c r="O406" s="44">
        <f>I406*0.21</f>
        <v>0</v>
      </c>
      <c r="P406">
        <v>3</v>
      </c>
    </row>
    <row r="407" ht="30">
      <c r="A407" s="37" t="s">
        <v>64</v>
      </c>
      <c r="B407" s="45"/>
      <c r="C407" s="46"/>
      <c r="D407" s="46"/>
      <c r="E407" s="39" t="s">
        <v>908</v>
      </c>
      <c r="F407" s="46"/>
      <c r="G407" s="46"/>
      <c r="H407" s="46"/>
      <c r="I407" s="46"/>
      <c r="J407" s="47"/>
    </row>
    <row r="408">
      <c r="A408" s="37" t="s">
        <v>66</v>
      </c>
      <c r="B408" s="45"/>
      <c r="C408" s="46"/>
      <c r="D408" s="46"/>
      <c r="E408" s="48" t="s">
        <v>211</v>
      </c>
      <c r="F408" s="46"/>
      <c r="G408" s="46"/>
      <c r="H408" s="46"/>
      <c r="I408" s="46"/>
      <c r="J408" s="47"/>
    </row>
    <row r="409">
      <c r="A409" s="37" t="s">
        <v>66</v>
      </c>
      <c r="B409" s="45"/>
      <c r="C409" s="46"/>
      <c r="D409" s="46"/>
      <c r="E409" s="48" t="s">
        <v>909</v>
      </c>
      <c r="F409" s="46"/>
      <c r="G409" s="46"/>
      <c r="H409" s="46"/>
      <c r="I409" s="46"/>
      <c r="J409" s="47"/>
    </row>
    <row r="410">
      <c r="A410" s="37" t="s">
        <v>59</v>
      </c>
      <c r="B410" s="37">
        <v>82</v>
      </c>
      <c r="C410" s="38" t="s">
        <v>910</v>
      </c>
      <c r="D410" s="37" t="s">
        <v>61</v>
      </c>
      <c r="E410" s="39" t="s">
        <v>911</v>
      </c>
      <c r="F410" s="40" t="s">
        <v>92</v>
      </c>
      <c r="G410" s="41">
        <v>2</v>
      </c>
      <c r="H410" s="42">
        <v>0</v>
      </c>
      <c r="I410" s="43">
        <f>ROUND(G410*H410,P4)</f>
        <v>0</v>
      </c>
      <c r="J410" s="40" t="s">
        <v>85</v>
      </c>
      <c r="O410" s="44">
        <f>I410*0.21</f>
        <v>0</v>
      </c>
      <c r="P410">
        <v>3</v>
      </c>
    </row>
    <row r="411">
      <c r="A411" s="37" t="s">
        <v>64</v>
      </c>
      <c r="B411" s="45"/>
      <c r="C411" s="46"/>
      <c r="D411" s="46"/>
      <c r="E411" s="39" t="s">
        <v>912</v>
      </c>
      <c r="F411" s="46"/>
      <c r="G411" s="46"/>
      <c r="H411" s="46"/>
      <c r="I411" s="46"/>
      <c r="J411" s="47"/>
    </row>
    <row r="412" ht="30">
      <c r="A412" s="37" t="s">
        <v>59</v>
      </c>
      <c r="B412" s="37">
        <v>83</v>
      </c>
      <c r="C412" s="38" t="s">
        <v>913</v>
      </c>
      <c r="D412" s="37" t="s">
        <v>61</v>
      </c>
      <c r="E412" s="39" t="s">
        <v>914</v>
      </c>
      <c r="F412" s="40" t="s">
        <v>92</v>
      </c>
      <c r="G412" s="41">
        <v>16</v>
      </c>
      <c r="H412" s="42">
        <v>0</v>
      </c>
      <c r="I412" s="43">
        <f>ROUND(G412*H412,P4)</f>
        <v>0</v>
      </c>
      <c r="J412" s="40" t="s">
        <v>85</v>
      </c>
      <c r="O412" s="44">
        <f>I412*0.21</f>
        <v>0</v>
      </c>
      <c r="P412">
        <v>3</v>
      </c>
    </row>
    <row r="413">
      <c r="A413" s="37" t="s">
        <v>64</v>
      </c>
      <c r="B413" s="45"/>
      <c r="C413" s="46"/>
      <c r="D413" s="46"/>
      <c r="E413" s="39" t="s">
        <v>915</v>
      </c>
      <c r="F413" s="46"/>
      <c r="G413" s="46"/>
      <c r="H413" s="46"/>
      <c r="I413" s="46"/>
      <c r="J413" s="47"/>
    </row>
    <row r="414" ht="30">
      <c r="A414" s="37" t="s">
        <v>59</v>
      </c>
      <c r="B414" s="37">
        <v>84</v>
      </c>
      <c r="C414" s="38" t="s">
        <v>916</v>
      </c>
      <c r="D414" s="37" t="s">
        <v>61</v>
      </c>
      <c r="E414" s="39" t="s">
        <v>917</v>
      </c>
      <c r="F414" s="40" t="s">
        <v>116</v>
      </c>
      <c r="G414" s="41">
        <v>59.75</v>
      </c>
      <c r="H414" s="42">
        <v>0</v>
      </c>
      <c r="I414" s="43">
        <f>ROUND(G414*H414,P4)</f>
        <v>0</v>
      </c>
      <c r="J414" s="40" t="s">
        <v>85</v>
      </c>
      <c r="O414" s="44">
        <f>I414*0.21</f>
        <v>0</v>
      </c>
      <c r="P414">
        <v>3</v>
      </c>
    </row>
    <row r="415">
      <c r="A415" s="37" t="s">
        <v>64</v>
      </c>
      <c r="B415" s="45"/>
      <c r="C415" s="46"/>
      <c r="D415" s="46"/>
      <c r="E415" s="49" t="s">
        <v>61</v>
      </c>
      <c r="F415" s="46"/>
      <c r="G415" s="46"/>
      <c r="H415" s="46"/>
      <c r="I415" s="46"/>
      <c r="J415" s="47"/>
    </row>
    <row r="416">
      <c r="A416" s="37" t="s">
        <v>66</v>
      </c>
      <c r="B416" s="45"/>
      <c r="C416" s="46"/>
      <c r="D416" s="46"/>
      <c r="E416" s="48" t="s">
        <v>211</v>
      </c>
      <c r="F416" s="46"/>
      <c r="G416" s="46"/>
      <c r="H416" s="46"/>
      <c r="I416" s="46"/>
      <c r="J416" s="47"/>
    </row>
    <row r="417">
      <c r="A417" s="37" t="s">
        <v>66</v>
      </c>
      <c r="B417" s="45"/>
      <c r="C417" s="46"/>
      <c r="D417" s="46"/>
      <c r="E417" s="48" t="s">
        <v>918</v>
      </c>
      <c r="F417" s="46"/>
      <c r="G417" s="46"/>
      <c r="H417" s="46"/>
      <c r="I417" s="46"/>
      <c r="J417" s="47"/>
    </row>
    <row r="418">
      <c r="A418" s="37" t="s">
        <v>66</v>
      </c>
      <c r="B418" s="45"/>
      <c r="C418" s="46"/>
      <c r="D418" s="46"/>
      <c r="E418" s="48" t="s">
        <v>919</v>
      </c>
      <c r="F418" s="46"/>
      <c r="G418" s="46"/>
      <c r="H418" s="46"/>
      <c r="I418" s="46"/>
      <c r="J418" s="47"/>
    </row>
    <row r="419">
      <c r="A419" s="37" t="s">
        <v>66</v>
      </c>
      <c r="B419" s="45"/>
      <c r="C419" s="46"/>
      <c r="D419" s="46"/>
      <c r="E419" s="48" t="s">
        <v>920</v>
      </c>
      <c r="F419" s="46"/>
      <c r="G419" s="46"/>
      <c r="H419" s="46"/>
      <c r="I419" s="46"/>
      <c r="J419" s="47"/>
    </row>
    <row r="420">
      <c r="A420" s="37" t="s">
        <v>66</v>
      </c>
      <c r="B420" s="45"/>
      <c r="C420" s="46"/>
      <c r="D420" s="46"/>
      <c r="E420" s="48" t="s">
        <v>921</v>
      </c>
      <c r="F420" s="46"/>
      <c r="G420" s="46"/>
      <c r="H420" s="46"/>
      <c r="I420" s="46"/>
      <c r="J420" s="47"/>
    </row>
    <row r="421">
      <c r="A421" s="37" t="s">
        <v>59</v>
      </c>
      <c r="B421" s="37">
        <v>85</v>
      </c>
      <c r="C421" s="38" t="s">
        <v>922</v>
      </c>
      <c r="D421" s="37" t="s">
        <v>61</v>
      </c>
      <c r="E421" s="39" t="s">
        <v>923</v>
      </c>
      <c r="F421" s="40" t="s">
        <v>92</v>
      </c>
      <c r="G421" s="41">
        <v>3</v>
      </c>
      <c r="H421" s="42">
        <v>0</v>
      </c>
      <c r="I421" s="43">
        <f>ROUND(G421*H421,P4)</f>
        <v>0</v>
      </c>
      <c r="J421" s="40" t="s">
        <v>85</v>
      </c>
      <c r="O421" s="44">
        <f>I421*0.21</f>
        <v>0</v>
      </c>
      <c r="P421">
        <v>3</v>
      </c>
    </row>
    <row r="422">
      <c r="A422" s="37" t="s">
        <v>64</v>
      </c>
      <c r="B422" s="45"/>
      <c r="C422" s="46"/>
      <c r="D422" s="46"/>
      <c r="E422" s="49" t="s">
        <v>61</v>
      </c>
      <c r="F422" s="46"/>
      <c r="G422" s="46"/>
      <c r="H422" s="46"/>
      <c r="I422" s="46"/>
      <c r="J422" s="47"/>
    </row>
    <row r="423">
      <c r="A423" s="37" t="s">
        <v>66</v>
      </c>
      <c r="B423" s="45"/>
      <c r="C423" s="46"/>
      <c r="D423" s="46"/>
      <c r="E423" s="48" t="s">
        <v>211</v>
      </c>
      <c r="F423" s="46"/>
      <c r="G423" s="46"/>
      <c r="H423" s="46"/>
      <c r="I423" s="46"/>
      <c r="J423" s="47"/>
    </row>
    <row r="424">
      <c r="A424" s="37" t="s">
        <v>66</v>
      </c>
      <c r="B424" s="45"/>
      <c r="C424" s="46"/>
      <c r="D424" s="46"/>
      <c r="E424" s="48" t="s">
        <v>924</v>
      </c>
      <c r="F424" s="46"/>
      <c r="G424" s="46"/>
      <c r="H424" s="46"/>
      <c r="I424" s="46"/>
      <c r="J424" s="47"/>
    </row>
    <row r="425">
      <c r="A425" s="37" t="s">
        <v>59</v>
      </c>
      <c r="B425" s="37">
        <v>86</v>
      </c>
      <c r="C425" s="38" t="s">
        <v>925</v>
      </c>
      <c r="D425" s="37" t="s">
        <v>61</v>
      </c>
      <c r="E425" s="39" t="s">
        <v>926</v>
      </c>
      <c r="F425" s="40" t="s">
        <v>116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>
      <c r="A426" s="37" t="s">
        <v>64</v>
      </c>
      <c r="B426" s="45"/>
      <c r="C426" s="46"/>
      <c r="D426" s="46"/>
      <c r="E426" s="49" t="s">
        <v>61</v>
      </c>
      <c r="F426" s="46"/>
      <c r="G426" s="46"/>
      <c r="H426" s="46"/>
      <c r="I426" s="46"/>
      <c r="J426" s="47"/>
    </row>
    <row r="427">
      <c r="A427" s="37" t="s">
        <v>66</v>
      </c>
      <c r="B427" s="45"/>
      <c r="C427" s="46"/>
      <c r="D427" s="46"/>
      <c r="E427" s="48" t="s">
        <v>211</v>
      </c>
      <c r="F427" s="46"/>
      <c r="G427" s="46"/>
      <c r="H427" s="46"/>
      <c r="I427" s="46"/>
      <c r="J427" s="47"/>
    </row>
    <row r="428">
      <c r="A428" s="37" t="s">
        <v>66</v>
      </c>
      <c r="B428" s="45"/>
      <c r="C428" s="46"/>
      <c r="D428" s="46"/>
      <c r="E428" s="48" t="s">
        <v>927</v>
      </c>
      <c r="F428" s="46"/>
      <c r="G428" s="46"/>
      <c r="H428" s="46"/>
      <c r="I428" s="46"/>
      <c r="J428" s="47"/>
    </row>
    <row r="429">
      <c r="A429" s="37" t="s">
        <v>59</v>
      </c>
      <c r="B429" s="37">
        <v>87</v>
      </c>
      <c r="C429" s="38" t="s">
        <v>928</v>
      </c>
      <c r="D429" s="37" t="s">
        <v>61</v>
      </c>
      <c r="E429" s="39" t="s">
        <v>929</v>
      </c>
      <c r="F429" s="40" t="s">
        <v>92</v>
      </c>
      <c r="G429" s="41">
        <v>6</v>
      </c>
      <c r="H429" s="42">
        <v>0</v>
      </c>
      <c r="I429" s="43">
        <f>ROUND(G429*H429,P4)</f>
        <v>0</v>
      </c>
      <c r="J429" s="40" t="s">
        <v>85</v>
      </c>
      <c r="O429" s="44">
        <f>I429*0.21</f>
        <v>0</v>
      </c>
      <c r="P429">
        <v>3</v>
      </c>
    </row>
    <row r="430">
      <c r="A430" s="37" t="s">
        <v>64</v>
      </c>
      <c r="B430" s="45"/>
      <c r="C430" s="46"/>
      <c r="D430" s="46"/>
      <c r="E430" s="39" t="s">
        <v>930</v>
      </c>
      <c r="F430" s="46"/>
      <c r="G430" s="46"/>
      <c r="H430" s="46"/>
      <c r="I430" s="46"/>
      <c r="J430" s="47"/>
    </row>
    <row r="431">
      <c r="A431" s="37" t="s">
        <v>66</v>
      </c>
      <c r="B431" s="45"/>
      <c r="C431" s="46"/>
      <c r="D431" s="46"/>
      <c r="E431" s="48" t="s">
        <v>211</v>
      </c>
      <c r="F431" s="46"/>
      <c r="G431" s="46"/>
      <c r="H431" s="46"/>
      <c r="I431" s="46"/>
      <c r="J431" s="47"/>
    </row>
    <row r="432">
      <c r="A432" s="37" t="s">
        <v>66</v>
      </c>
      <c r="B432" s="45"/>
      <c r="C432" s="46"/>
      <c r="D432" s="46"/>
      <c r="E432" s="48" t="s">
        <v>931</v>
      </c>
      <c r="F432" s="46"/>
      <c r="G432" s="46"/>
      <c r="H432" s="46"/>
      <c r="I432" s="46"/>
      <c r="J432" s="47"/>
    </row>
    <row r="433">
      <c r="A433" s="37" t="s">
        <v>59</v>
      </c>
      <c r="B433" s="37">
        <v>88</v>
      </c>
      <c r="C433" s="38" t="s">
        <v>932</v>
      </c>
      <c r="D433" s="37" t="s">
        <v>61</v>
      </c>
      <c r="E433" s="39" t="s">
        <v>933</v>
      </c>
      <c r="F433" s="40" t="s">
        <v>92</v>
      </c>
      <c r="G433" s="41">
        <v>8</v>
      </c>
      <c r="H433" s="42">
        <v>0</v>
      </c>
      <c r="I433" s="43">
        <f>ROUND(G433*H433,P4)</f>
        <v>0</v>
      </c>
      <c r="J433" s="40" t="s">
        <v>85</v>
      </c>
      <c r="O433" s="44">
        <f>I433*0.21</f>
        <v>0</v>
      </c>
      <c r="P433">
        <v>3</v>
      </c>
    </row>
    <row r="434">
      <c r="A434" s="37" t="s">
        <v>64</v>
      </c>
      <c r="B434" s="45"/>
      <c r="C434" s="46"/>
      <c r="D434" s="46"/>
      <c r="E434" s="39" t="s">
        <v>930</v>
      </c>
      <c r="F434" s="46"/>
      <c r="G434" s="46"/>
      <c r="H434" s="46"/>
      <c r="I434" s="46"/>
      <c r="J434" s="47"/>
    </row>
    <row r="435">
      <c r="A435" s="37" t="s">
        <v>66</v>
      </c>
      <c r="B435" s="45"/>
      <c r="C435" s="46"/>
      <c r="D435" s="46"/>
      <c r="E435" s="48" t="s">
        <v>211</v>
      </c>
      <c r="F435" s="46"/>
      <c r="G435" s="46"/>
      <c r="H435" s="46"/>
      <c r="I435" s="46"/>
      <c r="J435" s="47"/>
    </row>
    <row r="436">
      <c r="A436" s="37" t="s">
        <v>66</v>
      </c>
      <c r="B436" s="45"/>
      <c r="C436" s="46"/>
      <c r="D436" s="46"/>
      <c r="E436" s="48" t="s">
        <v>934</v>
      </c>
      <c r="F436" s="46"/>
      <c r="G436" s="46"/>
      <c r="H436" s="46"/>
      <c r="I436" s="46"/>
      <c r="J436" s="47"/>
    </row>
    <row r="437">
      <c r="A437" s="37" t="s">
        <v>59</v>
      </c>
      <c r="B437" s="37">
        <v>89</v>
      </c>
      <c r="C437" s="38" t="s">
        <v>935</v>
      </c>
      <c r="D437" s="37" t="s">
        <v>61</v>
      </c>
      <c r="E437" s="39" t="s">
        <v>936</v>
      </c>
      <c r="F437" s="40" t="s">
        <v>101</v>
      </c>
      <c r="G437" s="41">
        <v>91.475999999999999</v>
      </c>
      <c r="H437" s="42">
        <v>0</v>
      </c>
      <c r="I437" s="43">
        <f>ROUND(G437*H437,P4)</f>
        <v>0</v>
      </c>
      <c r="J437" s="40" t="s">
        <v>85</v>
      </c>
      <c r="O437" s="44">
        <f>I437*0.21</f>
        <v>0</v>
      </c>
      <c r="P437">
        <v>3</v>
      </c>
    </row>
    <row r="438">
      <c r="A438" s="37" t="s">
        <v>64</v>
      </c>
      <c r="B438" s="45"/>
      <c r="C438" s="46"/>
      <c r="D438" s="46"/>
      <c r="E438" s="39" t="s">
        <v>106</v>
      </c>
      <c r="F438" s="46"/>
      <c r="G438" s="46"/>
      <c r="H438" s="46"/>
      <c r="I438" s="46"/>
      <c r="J438" s="47"/>
    </row>
    <row r="439">
      <c r="A439" s="37" t="s">
        <v>66</v>
      </c>
      <c r="B439" s="45"/>
      <c r="C439" s="46"/>
      <c r="D439" s="46"/>
      <c r="E439" s="48" t="s">
        <v>94</v>
      </c>
      <c r="F439" s="46"/>
      <c r="G439" s="46"/>
      <c r="H439" s="46"/>
      <c r="I439" s="46"/>
      <c r="J439" s="47"/>
    </row>
    <row r="440">
      <c r="A440" s="37" t="s">
        <v>66</v>
      </c>
      <c r="B440" s="45"/>
      <c r="C440" s="46"/>
      <c r="D440" s="46"/>
      <c r="E440" s="48" t="s">
        <v>937</v>
      </c>
      <c r="F440" s="46"/>
      <c r="G440" s="46"/>
      <c r="H440" s="46"/>
      <c r="I440" s="46"/>
      <c r="J440" s="47"/>
    </row>
    <row r="441">
      <c r="A441" s="37" t="s">
        <v>59</v>
      </c>
      <c r="B441" s="37">
        <v>90</v>
      </c>
      <c r="C441" s="38" t="s">
        <v>938</v>
      </c>
      <c r="D441" s="37" t="s">
        <v>61</v>
      </c>
      <c r="E441" s="39" t="s">
        <v>939</v>
      </c>
      <c r="F441" s="40" t="s">
        <v>101</v>
      </c>
      <c r="G441" s="41">
        <v>216.28200000000001</v>
      </c>
      <c r="H441" s="42">
        <v>0</v>
      </c>
      <c r="I441" s="43">
        <f>ROUND(G441*H441,P4)</f>
        <v>0</v>
      </c>
      <c r="J441" s="40" t="s">
        <v>85</v>
      </c>
      <c r="O441" s="44">
        <f>I441*0.21</f>
        <v>0</v>
      </c>
      <c r="P441">
        <v>3</v>
      </c>
    </row>
    <row r="442">
      <c r="A442" s="37" t="s">
        <v>64</v>
      </c>
      <c r="B442" s="45"/>
      <c r="C442" s="46"/>
      <c r="D442" s="46"/>
      <c r="E442" s="39" t="s">
        <v>106</v>
      </c>
      <c r="F442" s="46"/>
      <c r="G442" s="46"/>
      <c r="H442" s="46"/>
      <c r="I442" s="46"/>
      <c r="J442" s="47"/>
    </row>
    <row r="443">
      <c r="A443" s="37" t="s">
        <v>66</v>
      </c>
      <c r="B443" s="45"/>
      <c r="C443" s="46"/>
      <c r="D443" s="46"/>
      <c r="E443" s="48" t="s">
        <v>94</v>
      </c>
      <c r="F443" s="46"/>
      <c r="G443" s="46"/>
      <c r="H443" s="46"/>
      <c r="I443" s="46"/>
      <c r="J443" s="47"/>
    </row>
    <row r="444">
      <c r="A444" s="37" t="s">
        <v>66</v>
      </c>
      <c r="B444" s="45"/>
      <c r="C444" s="46"/>
      <c r="D444" s="46"/>
      <c r="E444" s="48" t="s">
        <v>940</v>
      </c>
      <c r="F444" s="46"/>
      <c r="G444" s="46"/>
      <c r="H444" s="46"/>
      <c r="I444" s="46"/>
      <c r="J444" s="47"/>
    </row>
    <row r="445">
      <c r="A445" s="37" t="s">
        <v>66</v>
      </c>
      <c r="B445" s="45"/>
      <c r="C445" s="46"/>
      <c r="D445" s="46"/>
      <c r="E445" s="48" t="s">
        <v>941</v>
      </c>
      <c r="F445" s="46"/>
      <c r="G445" s="46"/>
      <c r="H445" s="46"/>
      <c r="I445" s="46"/>
      <c r="J445" s="47"/>
    </row>
    <row r="446">
      <c r="A446" s="37" t="s">
        <v>66</v>
      </c>
      <c r="B446" s="45"/>
      <c r="C446" s="46"/>
      <c r="D446" s="46"/>
      <c r="E446" s="48" t="s">
        <v>942</v>
      </c>
      <c r="F446" s="46"/>
      <c r="G446" s="46"/>
      <c r="H446" s="46"/>
      <c r="I446" s="46"/>
      <c r="J446" s="47"/>
    </row>
    <row r="447">
      <c r="A447" s="37" t="s">
        <v>66</v>
      </c>
      <c r="B447" s="45"/>
      <c r="C447" s="46"/>
      <c r="D447" s="46"/>
      <c r="E447" s="48" t="s">
        <v>943</v>
      </c>
      <c r="F447" s="46"/>
      <c r="G447" s="46"/>
      <c r="H447" s="46"/>
      <c r="I447" s="46"/>
      <c r="J447" s="47"/>
    </row>
    <row r="448">
      <c r="A448" s="37" t="s">
        <v>66</v>
      </c>
      <c r="B448" s="45"/>
      <c r="C448" s="46"/>
      <c r="D448" s="46"/>
      <c r="E448" s="48" t="s">
        <v>944</v>
      </c>
      <c r="F448" s="46"/>
      <c r="G448" s="46"/>
      <c r="H448" s="46"/>
      <c r="I448" s="46"/>
      <c r="J448" s="47"/>
    </row>
    <row r="449">
      <c r="A449" s="37" t="s">
        <v>66</v>
      </c>
      <c r="B449" s="45"/>
      <c r="C449" s="46"/>
      <c r="D449" s="46"/>
      <c r="E449" s="48" t="s">
        <v>945</v>
      </c>
      <c r="F449" s="46"/>
      <c r="G449" s="46"/>
      <c r="H449" s="46"/>
      <c r="I449" s="46"/>
      <c r="J449" s="47"/>
    </row>
    <row r="450">
      <c r="A450" s="37" t="s">
        <v>66</v>
      </c>
      <c r="B450" s="45"/>
      <c r="C450" s="46"/>
      <c r="D450" s="46"/>
      <c r="E450" s="48" t="s">
        <v>211</v>
      </c>
      <c r="F450" s="46"/>
      <c r="G450" s="46"/>
      <c r="H450" s="46"/>
      <c r="I450" s="46"/>
      <c r="J450" s="47"/>
    </row>
    <row r="451">
      <c r="A451" s="37" t="s">
        <v>66</v>
      </c>
      <c r="B451" s="45"/>
      <c r="C451" s="46"/>
      <c r="D451" s="46"/>
      <c r="E451" s="48" t="s">
        <v>946</v>
      </c>
      <c r="F451" s="46"/>
      <c r="G451" s="46"/>
      <c r="H451" s="46"/>
      <c r="I451" s="46"/>
      <c r="J451" s="47"/>
    </row>
    <row r="452">
      <c r="A452" s="37" t="s">
        <v>66</v>
      </c>
      <c r="B452" s="45"/>
      <c r="C452" s="46"/>
      <c r="D452" s="46"/>
      <c r="E452" s="48" t="s">
        <v>947</v>
      </c>
      <c r="F452" s="46"/>
      <c r="G452" s="46"/>
      <c r="H452" s="46"/>
      <c r="I452" s="46"/>
      <c r="J452" s="47"/>
    </row>
    <row r="453">
      <c r="A453" s="37" t="s">
        <v>66</v>
      </c>
      <c r="B453" s="45"/>
      <c r="C453" s="46"/>
      <c r="D453" s="46"/>
      <c r="E453" s="48" t="s">
        <v>948</v>
      </c>
      <c r="F453" s="46"/>
      <c r="G453" s="46"/>
      <c r="H453" s="46"/>
      <c r="I453" s="46"/>
      <c r="J453" s="47"/>
    </row>
    <row r="454">
      <c r="A454" s="37" t="s">
        <v>66</v>
      </c>
      <c r="B454" s="45"/>
      <c r="C454" s="46"/>
      <c r="D454" s="46"/>
      <c r="E454" s="48" t="s">
        <v>949</v>
      </c>
      <c r="F454" s="46"/>
      <c r="G454" s="46"/>
      <c r="H454" s="46"/>
      <c r="I454" s="46"/>
      <c r="J454" s="47"/>
    </row>
    <row r="455">
      <c r="A455" s="37" t="s">
        <v>66</v>
      </c>
      <c r="B455" s="45"/>
      <c r="C455" s="46"/>
      <c r="D455" s="46"/>
      <c r="E455" s="48" t="s">
        <v>950</v>
      </c>
      <c r="F455" s="46"/>
      <c r="G455" s="46"/>
      <c r="H455" s="46"/>
      <c r="I455" s="46"/>
      <c r="J455" s="47"/>
    </row>
    <row r="456">
      <c r="A456" s="37" t="s">
        <v>59</v>
      </c>
      <c r="B456" s="37">
        <v>91</v>
      </c>
      <c r="C456" s="38" t="s">
        <v>951</v>
      </c>
      <c r="D456" s="37" t="s">
        <v>61</v>
      </c>
      <c r="E456" s="39" t="s">
        <v>952</v>
      </c>
      <c r="F456" s="40" t="s">
        <v>172</v>
      </c>
      <c r="G456" s="41">
        <v>198.98699999999999</v>
      </c>
      <c r="H456" s="42">
        <v>0</v>
      </c>
      <c r="I456" s="43">
        <f>ROUND(G456*H456,P4)</f>
        <v>0</v>
      </c>
      <c r="J456" s="40" t="s">
        <v>85</v>
      </c>
      <c r="O456" s="44">
        <f>I456*0.21</f>
        <v>0</v>
      </c>
      <c r="P456">
        <v>3</v>
      </c>
    </row>
    <row r="457" ht="30">
      <c r="A457" s="37" t="s">
        <v>64</v>
      </c>
      <c r="B457" s="45"/>
      <c r="C457" s="46"/>
      <c r="D457" s="46"/>
      <c r="E457" s="39" t="s">
        <v>953</v>
      </c>
      <c r="F457" s="46"/>
      <c r="G457" s="46"/>
      <c r="H457" s="46"/>
      <c r="I457" s="46"/>
      <c r="J457" s="47"/>
    </row>
    <row r="458">
      <c r="A458" s="37" t="s">
        <v>66</v>
      </c>
      <c r="B458" s="45"/>
      <c r="C458" s="46"/>
      <c r="D458" s="46"/>
      <c r="E458" s="48" t="s">
        <v>94</v>
      </c>
      <c r="F458" s="46"/>
      <c r="G458" s="46"/>
      <c r="H458" s="46"/>
      <c r="I458" s="46"/>
      <c r="J458" s="47"/>
    </row>
    <row r="459" ht="30">
      <c r="A459" s="37" t="s">
        <v>66</v>
      </c>
      <c r="B459" s="50"/>
      <c r="C459" s="51"/>
      <c r="D459" s="51"/>
      <c r="E459" s="48" t="s">
        <v>954</v>
      </c>
      <c r="F459" s="51"/>
      <c r="G459" s="51"/>
      <c r="H459" s="51"/>
      <c r="I459" s="51"/>
      <c r="J459" s="52"/>
    </row>
  </sheetData>
  <sheetProtection sheet="1" objects="1" scenarios="1" spinCount="100000" saltValue="N45Bujb5UMU6zQXpcrh1quF9lKXdDkZ8iiwMeCmyoFVSWg8UZp4RLDNS56pYFoyAxHQfOyx6zDsazoAgA7CkKQ==" hashValue="ysNZXyfBLD9Bujtcn5QNVblFPMdAp5liemJ6cqI3vUPBAg2WwnKLiiBMENgfRd3kZGoIVaC6tO25YIwSyQvNj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955</v>
      </c>
      <c r="I3" s="25">
        <f>SUMIFS(I9:I364,A9:A364,"SD")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955</v>
      </c>
      <c r="D5" s="22"/>
      <c r="E5" s="23" t="s">
        <v>26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SUMIFS(I10:I34,A10:A34,"P")</f>
        <v>0</v>
      </c>
      <c r="J9" s="36"/>
    </row>
    <row r="10" ht="30">
      <c r="A10" s="37" t="s">
        <v>59</v>
      </c>
      <c r="B10" s="37">
        <v>1</v>
      </c>
      <c r="C10" s="38" t="s">
        <v>60</v>
      </c>
      <c r="D10" s="37" t="s">
        <v>61</v>
      </c>
      <c r="E10" s="39" t="s">
        <v>62</v>
      </c>
      <c r="F10" s="40" t="s">
        <v>63</v>
      </c>
      <c r="G10" s="41">
        <v>441.75700000000001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64</v>
      </c>
      <c r="B11" s="45"/>
      <c r="C11" s="46"/>
      <c r="D11" s="46"/>
      <c r="E11" s="39" t="s">
        <v>65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956</v>
      </c>
      <c r="F12" s="46"/>
      <c r="G12" s="46"/>
      <c r="H12" s="46"/>
      <c r="I12" s="46"/>
      <c r="J12" s="47"/>
    </row>
    <row r="13">
      <c r="A13" s="37" t="s">
        <v>66</v>
      </c>
      <c r="B13" s="45"/>
      <c r="C13" s="46"/>
      <c r="D13" s="46"/>
      <c r="E13" s="48" t="s">
        <v>957</v>
      </c>
      <c r="F13" s="46"/>
      <c r="G13" s="46"/>
      <c r="H13" s="46"/>
      <c r="I13" s="46"/>
      <c r="J13" s="47"/>
    </row>
    <row r="14">
      <c r="A14" s="37" t="s">
        <v>66</v>
      </c>
      <c r="B14" s="45"/>
      <c r="C14" s="46"/>
      <c r="D14" s="46"/>
      <c r="E14" s="48" t="s">
        <v>958</v>
      </c>
      <c r="F14" s="46"/>
      <c r="G14" s="46"/>
      <c r="H14" s="46"/>
      <c r="I14" s="46"/>
      <c r="J14" s="47"/>
    </row>
    <row r="15" ht="30">
      <c r="A15" s="37" t="s">
        <v>59</v>
      </c>
      <c r="B15" s="37">
        <v>2</v>
      </c>
      <c r="C15" s="38" t="s">
        <v>72</v>
      </c>
      <c r="D15" s="37" t="s">
        <v>61</v>
      </c>
      <c r="E15" s="39" t="s">
        <v>62</v>
      </c>
      <c r="F15" s="40" t="s">
        <v>63</v>
      </c>
      <c r="G15" s="41">
        <v>344.565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45">
      <c r="A16" s="37" t="s">
        <v>64</v>
      </c>
      <c r="B16" s="45"/>
      <c r="C16" s="46"/>
      <c r="D16" s="46"/>
      <c r="E16" s="39" t="s">
        <v>73</v>
      </c>
      <c r="F16" s="46"/>
      <c r="G16" s="46"/>
      <c r="H16" s="46"/>
      <c r="I16" s="46"/>
      <c r="J16" s="47"/>
    </row>
    <row r="17">
      <c r="A17" s="37" t="s">
        <v>66</v>
      </c>
      <c r="B17" s="45"/>
      <c r="C17" s="46"/>
      <c r="D17" s="46"/>
      <c r="E17" s="48" t="s">
        <v>959</v>
      </c>
      <c r="F17" s="46"/>
      <c r="G17" s="46"/>
      <c r="H17" s="46"/>
      <c r="I17" s="46"/>
      <c r="J17" s="47"/>
    </row>
    <row r="18">
      <c r="A18" s="37" t="s">
        <v>66</v>
      </c>
      <c r="B18" s="45"/>
      <c r="C18" s="46"/>
      <c r="D18" s="46"/>
      <c r="E18" s="48" t="s">
        <v>960</v>
      </c>
      <c r="F18" s="46"/>
      <c r="G18" s="46"/>
      <c r="H18" s="46"/>
      <c r="I18" s="46"/>
      <c r="J18" s="47"/>
    </row>
    <row r="19">
      <c r="A19" s="37" t="s">
        <v>66</v>
      </c>
      <c r="B19" s="45"/>
      <c r="C19" s="46"/>
      <c r="D19" s="46"/>
      <c r="E19" s="48" t="s">
        <v>961</v>
      </c>
      <c r="F19" s="46"/>
      <c r="G19" s="46"/>
      <c r="H19" s="46"/>
      <c r="I19" s="46"/>
      <c r="J19" s="47"/>
    </row>
    <row r="20">
      <c r="A20" s="37" t="s">
        <v>59</v>
      </c>
      <c r="B20" s="37">
        <v>3</v>
      </c>
      <c r="C20" s="38" t="s">
        <v>573</v>
      </c>
      <c r="D20" s="37" t="s">
        <v>61</v>
      </c>
      <c r="E20" s="39" t="s">
        <v>574</v>
      </c>
      <c r="F20" s="40" t="s">
        <v>63</v>
      </c>
      <c r="G20" s="41">
        <v>66.859999999999999</v>
      </c>
      <c r="H20" s="42">
        <v>0</v>
      </c>
      <c r="I20" s="43">
        <f>ROUND(G20*H20,P4)</f>
        <v>0</v>
      </c>
      <c r="J20" s="40" t="s">
        <v>85</v>
      </c>
      <c r="O20" s="44">
        <f>I20*0.21</f>
        <v>0</v>
      </c>
      <c r="P20">
        <v>3</v>
      </c>
    </row>
    <row r="21">
      <c r="A21" s="37" t="s">
        <v>64</v>
      </c>
      <c r="B21" s="45"/>
      <c r="C21" s="46"/>
      <c r="D21" s="46"/>
      <c r="E21" s="39" t="s">
        <v>962</v>
      </c>
      <c r="F21" s="46"/>
      <c r="G21" s="46"/>
      <c r="H21" s="46"/>
      <c r="I21" s="46"/>
      <c r="J21" s="47"/>
    </row>
    <row r="22">
      <c r="A22" s="37" t="s">
        <v>66</v>
      </c>
      <c r="B22" s="45"/>
      <c r="C22" s="46"/>
      <c r="D22" s="46"/>
      <c r="E22" s="48" t="s">
        <v>963</v>
      </c>
      <c r="F22" s="46"/>
      <c r="G22" s="46"/>
      <c r="H22" s="46"/>
      <c r="I22" s="46"/>
      <c r="J22" s="47"/>
    </row>
    <row r="23">
      <c r="A23" s="37" t="s">
        <v>59</v>
      </c>
      <c r="B23" s="37">
        <v>4</v>
      </c>
      <c r="C23" s="38" t="s">
        <v>83</v>
      </c>
      <c r="D23" s="37" t="s">
        <v>61</v>
      </c>
      <c r="E23" s="39" t="s">
        <v>84</v>
      </c>
      <c r="F23" s="40" t="s">
        <v>63</v>
      </c>
      <c r="G23" s="41">
        <v>399.61700000000002</v>
      </c>
      <c r="H23" s="42">
        <v>0</v>
      </c>
      <c r="I23" s="43">
        <f>ROUND(G23*H23,P4)</f>
        <v>0</v>
      </c>
      <c r="J23" s="40" t="s">
        <v>85</v>
      </c>
      <c r="O23" s="44">
        <f>I23*0.21</f>
        <v>0</v>
      </c>
      <c r="P23">
        <v>3</v>
      </c>
    </row>
    <row r="24">
      <c r="A24" s="37" t="s">
        <v>64</v>
      </c>
      <c r="B24" s="45"/>
      <c r="C24" s="46"/>
      <c r="D24" s="46"/>
      <c r="E24" s="39" t="s">
        <v>86</v>
      </c>
      <c r="F24" s="46"/>
      <c r="G24" s="46"/>
      <c r="H24" s="46"/>
      <c r="I24" s="46"/>
      <c r="J24" s="47"/>
    </row>
    <row r="25">
      <c r="A25" s="37" t="s">
        <v>66</v>
      </c>
      <c r="B25" s="45"/>
      <c r="C25" s="46"/>
      <c r="D25" s="46"/>
      <c r="E25" s="48" t="s">
        <v>180</v>
      </c>
      <c r="F25" s="46"/>
      <c r="G25" s="46"/>
      <c r="H25" s="46"/>
      <c r="I25" s="46"/>
      <c r="J25" s="47"/>
    </row>
    <row r="26" ht="30">
      <c r="A26" s="37" t="s">
        <v>66</v>
      </c>
      <c r="B26" s="45"/>
      <c r="C26" s="46"/>
      <c r="D26" s="46"/>
      <c r="E26" s="48" t="s">
        <v>964</v>
      </c>
      <c r="F26" s="46"/>
      <c r="G26" s="46"/>
      <c r="H26" s="46"/>
      <c r="I26" s="46"/>
      <c r="J26" s="47"/>
    </row>
    <row r="27">
      <c r="A27" s="37" t="s">
        <v>59</v>
      </c>
      <c r="B27" s="37">
        <v>5</v>
      </c>
      <c r="C27" s="38" t="s">
        <v>965</v>
      </c>
      <c r="D27" s="37" t="s">
        <v>61</v>
      </c>
      <c r="E27" s="39" t="s">
        <v>966</v>
      </c>
      <c r="F27" s="40" t="s">
        <v>395</v>
      </c>
      <c r="G27" s="41">
        <v>1</v>
      </c>
      <c r="H27" s="42">
        <v>0</v>
      </c>
      <c r="I27" s="43">
        <f>ROUND(G27*H27,P4)</f>
        <v>0</v>
      </c>
      <c r="J27" s="40" t="s">
        <v>85</v>
      </c>
      <c r="O27" s="44">
        <f>I27*0.21</f>
        <v>0</v>
      </c>
      <c r="P27">
        <v>3</v>
      </c>
    </row>
    <row r="28">
      <c r="A28" s="37" t="s">
        <v>64</v>
      </c>
      <c r="B28" s="45"/>
      <c r="C28" s="46"/>
      <c r="D28" s="46"/>
      <c r="E28" s="49" t="s">
        <v>61</v>
      </c>
      <c r="F28" s="46"/>
      <c r="G28" s="46"/>
      <c r="H28" s="46"/>
      <c r="I28" s="46"/>
      <c r="J28" s="47"/>
    </row>
    <row r="29">
      <c r="A29" s="37" t="s">
        <v>66</v>
      </c>
      <c r="B29" s="45"/>
      <c r="C29" s="46"/>
      <c r="D29" s="46"/>
      <c r="E29" s="48" t="s">
        <v>94</v>
      </c>
      <c r="F29" s="46"/>
      <c r="G29" s="46"/>
      <c r="H29" s="46"/>
      <c r="I29" s="46"/>
      <c r="J29" s="47"/>
    </row>
    <row r="30" ht="30">
      <c r="A30" s="37" t="s">
        <v>66</v>
      </c>
      <c r="B30" s="45"/>
      <c r="C30" s="46"/>
      <c r="D30" s="46"/>
      <c r="E30" s="48" t="s">
        <v>967</v>
      </c>
      <c r="F30" s="46"/>
      <c r="G30" s="46"/>
      <c r="H30" s="46"/>
      <c r="I30" s="46"/>
      <c r="J30" s="47"/>
    </row>
    <row r="31">
      <c r="A31" s="37" t="s">
        <v>59</v>
      </c>
      <c r="B31" s="37">
        <v>6</v>
      </c>
      <c r="C31" s="38" t="s">
        <v>578</v>
      </c>
      <c r="D31" s="37" t="s">
        <v>61</v>
      </c>
      <c r="E31" s="39" t="s">
        <v>579</v>
      </c>
      <c r="F31" s="40" t="s">
        <v>92</v>
      </c>
      <c r="G31" s="41">
        <v>1</v>
      </c>
      <c r="H31" s="42">
        <v>0</v>
      </c>
      <c r="I31" s="43">
        <f>ROUND(G31*H31,P4)</f>
        <v>0</v>
      </c>
      <c r="J31" s="40" t="s">
        <v>85</v>
      </c>
      <c r="O31" s="44">
        <f>I31*0.21</f>
        <v>0</v>
      </c>
      <c r="P31">
        <v>3</v>
      </c>
    </row>
    <row r="32">
      <c r="A32" s="37" t="s">
        <v>64</v>
      </c>
      <c r="B32" s="45"/>
      <c r="C32" s="46"/>
      <c r="D32" s="46"/>
      <c r="E32" s="49" t="s">
        <v>61</v>
      </c>
      <c r="F32" s="46"/>
      <c r="G32" s="46"/>
      <c r="H32" s="46"/>
      <c r="I32" s="46"/>
      <c r="J32" s="47"/>
    </row>
    <row r="33">
      <c r="A33" s="37" t="s">
        <v>59</v>
      </c>
      <c r="B33" s="37">
        <v>7</v>
      </c>
      <c r="C33" s="38" t="s">
        <v>580</v>
      </c>
      <c r="D33" s="37" t="s">
        <v>61</v>
      </c>
      <c r="E33" s="39" t="s">
        <v>581</v>
      </c>
      <c r="F33" s="40" t="s">
        <v>92</v>
      </c>
      <c r="G33" s="41">
        <v>1</v>
      </c>
      <c r="H33" s="42">
        <v>0</v>
      </c>
      <c r="I33" s="43">
        <f>ROUND(G33*H33,P4)</f>
        <v>0</v>
      </c>
      <c r="J33" s="40" t="s">
        <v>85</v>
      </c>
      <c r="O33" s="44">
        <f>I33*0.21</f>
        <v>0</v>
      </c>
      <c r="P33">
        <v>3</v>
      </c>
    </row>
    <row r="34">
      <c r="A34" s="37" t="s">
        <v>64</v>
      </c>
      <c r="B34" s="45"/>
      <c r="C34" s="46"/>
      <c r="D34" s="46"/>
      <c r="E34" s="39" t="s">
        <v>582</v>
      </c>
      <c r="F34" s="46"/>
      <c r="G34" s="46"/>
      <c r="H34" s="46"/>
      <c r="I34" s="46"/>
      <c r="J34" s="47"/>
    </row>
    <row r="35">
      <c r="A35" s="31" t="s">
        <v>56</v>
      </c>
      <c r="B35" s="32"/>
      <c r="C35" s="33" t="s">
        <v>88</v>
      </c>
      <c r="D35" s="34"/>
      <c r="E35" s="31" t="s">
        <v>89</v>
      </c>
      <c r="F35" s="34"/>
      <c r="G35" s="34"/>
      <c r="H35" s="34"/>
      <c r="I35" s="35">
        <f>SUMIFS(I36:I94,A36:A94,"P")</f>
        <v>0</v>
      </c>
      <c r="J35" s="36"/>
    </row>
    <row r="36">
      <c r="A36" s="37" t="s">
        <v>59</v>
      </c>
      <c r="B36" s="37">
        <v>8</v>
      </c>
      <c r="C36" s="38" t="s">
        <v>104</v>
      </c>
      <c r="D36" s="37" t="s">
        <v>61</v>
      </c>
      <c r="E36" s="39" t="s">
        <v>105</v>
      </c>
      <c r="F36" s="40" t="s">
        <v>101</v>
      </c>
      <c r="G36" s="41">
        <v>5.5119999999999996</v>
      </c>
      <c r="H36" s="42">
        <v>0</v>
      </c>
      <c r="I36" s="43">
        <f>ROUND(G36*H36,P4)</f>
        <v>0</v>
      </c>
      <c r="J36" s="40" t="s">
        <v>85</v>
      </c>
      <c r="O36" s="44">
        <f>I36*0.21</f>
        <v>0</v>
      </c>
      <c r="P36">
        <v>3</v>
      </c>
    </row>
    <row r="37">
      <c r="A37" s="37" t="s">
        <v>64</v>
      </c>
      <c r="B37" s="45"/>
      <c r="C37" s="46"/>
      <c r="D37" s="46"/>
      <c r="E37" s="39" t="s">
        <v>106</v>
      </c>
      <c r="F37" s="46"/>
      <c r="G37" s="46"/>
      <c r="H37" s="46"/>
      <c r="I37" s="46"/>
      <c r="J37" s="47"/>
    </row>
    <row r="38">
      <c r="A38" s="37" t="s">
        <v>66</v>
      </c>
      <c r="B38" s="45"/>
      <c r="C38" s="46"/>
      <c r="D38" s="46"/>
      <c r="E38" s="48" t="s">
        <v>94</v>
      </c>
      <c r="F38" s="46"/>
      <c r="G38" s="46"/>
      <c r="H38" s="46"/>
      <c r="I38" s="46"/>
      <c r="J38" s="47"/>
    </row>
    <row r="39" ht="30">
      <c r="A39" s="37" t="s">
        <v>66</v>
      </c>
      <c r="B39" s="45"/>
      <c r="C39" s="46"/>
      <c r="D39" s="46"/>
      <c r="E39" s="48" t="s">
        <v>968</v>
      </c>
      <c r="F39" s="46"/>
      <c r="G39" s="46"/>
      <c r="H39" s="46"/>
      <c r="I39" s="46"/>
      <c r="J39" s="47"/>
    </row>
    <row r="40" ht="30">
      <c r="A40" s="37" t="s">
        <v>59</v>
      </c>
      <c r="B40" s="37">
        <v>9</v>
      </c>
      <c r="C40" s="38" t="s">
        <v>108</v>
      </c>
      <c r="D40" s="37" t="s">
        <v>61</v>
      </c>
      <c r="E40" s="39" t="s">
        <v>109</v>
      </c>
      <c r="F40" s="40" t="s">
        <v>101</v>
      </c>
      <c r="G40" s="41">
        <v>34.451000000000001</v>
      </c>
      <c r="H40" s="42">
        <v>0</v>
      </c>
      <c r="I40" s="43">
        <f>ROUND(G40*H40,P4)</f>
        <v>0</v>
      </c>
      <c r="J40" s="40" t="s">
        <v>85</v>
      </c>
      <c r="O40" s="44">
        <f>I40*0.21</f>
        <v>0</v>
      </c>
      <c r="P40">
        <v>3</v>
      </c>
    </row>
    <row r="41">
      <c r="A41" s="37" t="s">
        <v>64</v>
      </c>
      <c r="B41" s="45"/>
      <c r="C41" s="46"/>
      <c r="D41" s="46"/>
      <c r="E41" s="39" t="s">
        <v>106</v>
      </c>
      <c r="F41" s="46"/>
      <c r="G41" s="46"/>
      <c r="H41" s="46"/>
      <c r="I41" s="46"/>
      <c r="J41" s="47"/>
    </row>
    <row r="42">
      <c r="A42" s="37" t="s">
        <v>66</v>
      </c>
      <c r="B42" s="45"/>
      <c r="C42" s="46"/>
      <c r="D42" s="46"/>
      <c r="E42" s="48" t="s">
        <v>94</v>
      </c>
      <c r="F42" s="46"/>
      <c r="G42" s="46"/>
      <c r="H42" s="46"/>
      <c r="I42" s="46"/>
      <c r="J42" s="47"/>
    </row>
    <row r="43" ht="30">
      <c r="A43" s="37" t="s">
        <v>66</v>
      </c>
      <c r="B43" s="45"/>
      <c r="C43" s="46"/>
      <c r="D43" s="46"/>
      <c r="E43" s="48" t="s">
        <v>969</v>
      </c>
      <c r="F43" s="46"/>
      <c r="G43" s="46"/>
      <c r="H43" s="46"/>
      <c r="I43" s="46"/>
      <c r="J43" s="47"/>
    </row>
    <row r="44">
      <c r="A44" s="37" t="s">
        <v>59</v>
      </c>
      <c r="B44" s="37">
        <v>10</v>
      </c>
      <c r="C44" s="38" t="s">
        <v>137</v>
      </c>
      <c r="D44" s="37" t="s">
        <v>119</v>
      </c>
      <c r="E44" s="39" t="s">
        <v>138</v>
      </c>
      <c r="F44" s="40" t="s">
        <v>101</v>
      </c>
      <c r="G44" s="41">
        <v>251.542</v>
      </c>
      <c r="H44" s="42">
        <v>0</v>
      </c>
      <c r="I44" s="43">
        <f>ROUND(G44*H44,P4)</f>
        <v>0</v>
      </c>
      <c r="J44" s="40" t="s">
        <v>85</v>
      </c>
      <c r="O44" s="44">
        <f>I44*0.21</f>
        <v>0</v>
      </c>
      <c r="P44">
        <v>3</v>
      </c>
    </row>
    <row r="45" ht="30">
      <c r="A45" s="37" t="s">
        <v>64</v>
      </c>
      <c r="B45" s="45"/>
      <c r="C45" s="46"/>
      <c r="D45" s="46"/>
      <c r="E45" s="39" t="s">
        <v>599</v>
      </c>
      <c r="F45" s="46"/>
      <c r="G45" s="46"/>
      <c r="H45" s="46"/>
      <c r="I45" s="46"/>
      <c r="J45" s="47"/>
    </row>
    <row r="46">
      <c r="A46" s="37" t="s">
        <v>66</v>
      </c>
      <c r="B46" s="45"/>
      <c r="C46" s="46"/>
      <c r="D46" s="46"/>
      <c r="E46" s="48" t="s">
        <v>970</v>
      </c>
      <c r="F46" s="46"/>
      <c r="G46" s="46"/>
      <c r="H46" s="46"/>
      <c r="I46" s="46"/>
      <c r="J46" s="47"/>
    </row>
    <row r="47">
      <c r="A47" s="37" t="s">
        <v>59</v>
      </c>
      <c r="B47" s="37">
        <v>11</v>
      </c>
      <c r="C47" s="38" t="s">
        <v>137</v>
      </c>
      <c r="D47" s="37" t="s">
        <v>129</v>
      </c>
      <c r="E47" s="39" t="s">
        <v>138</v>
      </c>
      <c r="F47" s="40" t="s">
        <v>101</v>
      </c>
      <c r="G47" s="41">
        <v>222.00899999999999</v>
      </c>
      <c r="H47" s="42">
        <v>0</v>
      </c>
      <c r="I47" s="43">
        <f>ROUND(G47*H47,P4)</f>
        <v>0</v>
      </c>
      <c r="J47" s="40" t="s">
        <v>85</v>
      </c>
      <c r="O47" s="44">
        <f>I47*0.21</f>
        <v>0</v>
      </c>
      <c r="P47">
        <v>3</v>
      </c>
    </row>
    <row r="48">
      <c r="A48" s="37" t="s">
        <v>64</v>
      </c>
      <c r="B48" s="45"/>
      <c r="C48" s="46"/>
      <c r="D48" s="46"/>
      <c r="E48" s="39" t="s">
        <v>139</v>
      </c>
      <c r="F48" s="46"/>
      <c r="G48" s="46"/>
      <c r="H48" s="46"/>
      <c r="I48" s="46"/>
      <c r="J48" s="47"/>
    </row>
    <row r="49">
      <c r="A49" s="37" t="s">
        <v>66</v>
      </c>
      <c r="B49" s="45"/>
      <c r="C49" s="46"/>
      <c r="D49" s="46"/>
      <c r="E49" s="48" t="s">
        <v>180</v>
      </c>
      <c r="F49" s="46"/>
      <c r="G49" s="46"/>
      <c r="H49" s="46"/>
      <c r="I49" s="46"/>
      <c r="J49" s="47"/>
    </row>
    <row r="50" ht="30">
      <c r="A50" s="37" t="s">
        <v>66</v>
      </c>
      <c r="B50" s="45"/>
      <c r="C50" s="46"/>
      <c r="D50" s="46"/>
      <c r="E50" s="48" t="s">
        <v>971</v>
      </c>
      <c r="F50" s="46"/>
      <c r="G50" s="46"/>
      <c r="H50" s="46"/>
      <c r="I50" s="46"/>
      <c r="J50" s="47"/>
    </row>
    <row r="51">
      <c r="A51" s="37" t="s">
        <v>59</v>
      </c>
      <c r="B51" s="37">
        <v>12</v>
      </c>
      <c r="C51" s="38" t="s">
        <v>602</v>
      </c>
      <c r="D51" s="37" t="s">
        <v>119</v>
      </c>
      <c r="E51" s="39" t="s">
        <v>603</v>
      </c>
      <c r="F51" s="40" t="s">
        <v>101</v>
      </c>
      <c r="G51" s="41">
        <v>167.25700000000001</v>
      </c>
      <c r="H51" s="42">
        <v>0</v>
      </c>
      <c r="I51" s="43">
        <f>ROUND(G51*H51,P4)</f>
        <v>0</v>
      </c>
      <c r="J51" s="40" t="s">
        <v>85</v>
      </c>
      <c r="O51" s="44">
        <f>I51*0.21</f>
        <v>0</v>
      </c>
      <c r="P51">
        <v>3</v>
      </c>
    </row>
    <row r="52">
      <c r="A52" s="37" t="s">
        <v>64</v>
      </c>
      <c r="B52" s="45"/>
      <c r="C52" s="46"/>
      <c r="D52" s="46"/>
      <c r="E52" s="39" t="s">
        <v>106</v>
      </c>
      <c r="F52" s="46"/>
      <c r="G52" s="46"/>
      <c r="H52" s="46"/>
      <c r="I52" s="46"/>
      <c r="J52" s="47"/>
    </row>
    <row r="53">
      <c r="A53" s="37" t="s">
        <v>66</v>
      </c>
      <c r="B53" s="45"/>
      <c r="C53" s="46"/>
      <c r="D53" s="46"/>
      <c r="E53" s="48" t="s">
        <v>94</v>
      </c>
      <c r="F53" s="46"/>
      <c r="G53" s="46"/>
      <c r="H53" s="46"/>
      <c r="I53" s="46"/>
      <c r="J53" s="47"/>
    </row>
    <row r="54" ht="30">
      <c r="A54" s="37" t="s">
        <v>66</v>
      </c>
      <c r="B54" s="45"/>
      <c r="C54" s="46"/>
      <c r="D54" s="46"/>
      <c r="E54" s="48" t="s">
        <v>972</v>
      </c>
      <c r="F54" s="46"/>
      <c r="G54" s="46"/>
      <c r="H54" s="46"/>
      <c r="I54" s="46"/>
      <c r="J54" s="47"/>
    </row>
    <row r="55" ht="30">
      <c r="A55" s="37" t="s">
        <v>66</v>
      </c>
      <c r="B55" s="45"/>
      <c r="C55" s="46"/>
      <c r="D55" s="46"/>
      <c r="E55" s="48" t="s">
        <v>973</v>
      </c>
      <c r="F55" s="46"/>
      <c r="G55" s="46"/>
      <c r="H55" s="46"/>
      <c r="I55" s="46"/>
      <c r="J55" s="47"/>
    </row>
    <row r="56">
      <c r="A56" s="37" t="s">
        <v>66</v>
      </c>
      <c r="B56" s="45"/>
      <c r="C56" s="46"/>
      <c r="D56" s="46"/>
      <c r="E56" s="48" t="s">
        <v>974</v>
      </c>
      <c r="F56" s="46"/>
      <c r="G56" s="46"/>
      <c r="H56" s="46"/>
      <c r="I56" s="46"/>
      <c r="J56" s="47"/>
    </row>
    <row r="57">
      <c r="A57" s="37" t="s">
        <v>59</v>
      </c>
      <c r="B57" s="37">
        <v>13</v>
      </c>
      <c r="C57" s="38" t="s">
        <v>602</v>
      </c>
      <c r="D57" s="37" t="s">
        <v>129</v>
      </c>
      <c r="E57" s="39" t="s">
        <v>603</v>
      </c>
      <c r="F57" s="40" t="s">
        <v>101</v>
      </c>
      <c r="G57" s="41">
        <v>251.542</v>
      </c>
      <c r="H57" s="42">
        <v>0</v>
      </c>
      <c r="I57" s="43">
        <f>ROUND(G57*H57,P4)</f>
        <v>0</v>
      </c>
      <c r="J57" s="40" t="s">
        <v>85</v>
      </c>
      <c r="O57" s="44">
        <f>I57*0.21</f>
        <v>0</v>
      </c>
      <c r="P57">
        <v>3</v>
      </c>
    </row>
    <row r="58" ht="45">
      <c r="A58" s="37" t="s">
        <v>64</v>
      </c>
      <c r="B58" s="45"/>
      <c r="C58" s="46"/>
      <c r="D58" s="46"/>
      <c r="E58" s="39" t="s">
        <v>975</v>
      </c>
      <c r="F58" s="46"/>
      <c r="G58" s="46"/>
      <c r="H58" s="46"/>
      <c r="I58" s="46"/>
      <c r="J58" s="47"/>
    </row>
    <row r="59">
      <c r="A59" s="37" t="s">
        <v>66</v>
      </c>
      <c r="B59" s="45"/>
      <c r="C59" s="46"/>
      <c r="D59" s="46"/>
      <c r="E59" s="48" t="s">
        <v>94</v>
      </c>
      <c r="F59" s="46"/>
      <c r="G59" s="46"/>
      <c r="H59" s="46"/>
      <c r="I59" s="46"/>
      <c r="J59" s="47"/>
    </row>
    <row r="60" ht="30">
      <c r="A60" s="37" t="s">
        <v>66</v>
      </c>
      <c r="B60" s="45"/>
      <c r="C60" s="46"/>
      <c r="D60" s="46"/>
      <c r="E60" s="48" t="s">
        <v>976</v>
      </c>
      <c r="F60" s="46"/>
      <c r="G60" s="46"/>
      <c r="H60" s="46"/>
      <c r="I60" s="46"/>
      <c r="J60" s="47"/>
    </row>
    <row r="61">
      <c r="A61" s="37" t="s">
        <v>59</v>
      </c>
      <c r="B61" s="37">
        <v>14</v>
      </c>
      <c r="C61" s="38" t="s">
        <v>612</v>
      </c>
      <c r="D61" s="37" t="s">
        <v>61</v>
      </c>
      <c r="E61" s="39" t="s">
        <v>613</v>
      </c>
      <c r="F61" s="40" t="s">
        <v>101</v>
      </c>
      <c r="G61" s="41">
        <v>1.98</v>
      </c>
      <c r="H61" s="42">
        <v>0</v>
      </c>
      <c r="I61" s="43">
        <f>ROUND(G61*H61,P4)</f>
        <v>0</v>
      </c>
      <c r="J61" s="40" t="s">
        <v>85</v>
      </c>
      <c r="O61" s="44">
        <f>I61*0.21</f>
        <v>0</v>
      </c>
      <c r="P61">
        <v>3</v>
      </c>
    </row>
    <row r="62">
      <c r="A62" s="37" t="s">
        <v>64</v>
      </c>
      <c r="B62" s="45"/>
      <c r="C62" s="46"/>
      <c r="D62" s="46"/>
      <c r="E62" s="49" t="s">
        <v>61</v>
      </c>
      <c r="F62" s="46"/>
      <c r="G62" s="46"/>
      <c r="H62" s="46"/>
      <c r="I62" s="46"/>
      <c r="J62" s="47"/>
    </row>
    <row r="63">
      <c r="A63" s="37" t="s">
        <v>66</v>
      </c>
      <c r="B63" s="45"/>
      <c r="C63" s="46"/>
      <c r="D63" s="46"/>
      <c r="E63" s="48" t="s">
        <v>94</v>
      </c>
      <c r="F63" s="46"/>
      <c r="G63" s="46"/>
      <c r="H63" s="46"/>
      <c r="I63" s="46"/>
      <c r="J63" s="47"/>
    </row>
    <row r="64">
      <c r="A64" s="37" t="s">
        <v>66</v>
      </c>
      <c r="B64" s="45"/>
      <c r="C64" s="46"/>
      <c r="D64" s="46"/>
      <c r="E64" s="48" t="s">
        <v>977</v>
      </c>
      <c r="F64" s="46"/>
      <c r="G64" s="46"/>
      <c r="H64" s="46"/>
      <c r="I64" s="46"/>
      <c r="J64" s="47"/>
    </row>
    <row r="65">
      <c r="A65" s="37" t="s">
        <v>59</v>
      </c>
      <c r="B65" s="37">
        <v>15</v>
      </c>
      <c r="C65" s="38" t="s">
        <v>620</v>
      </c>
      <c r="D65" s="37" t="s">
        <v>61</v>
      </c>
      <c r="E65" s="39" t="s">
        <v>621</v>
      </c>
      <c r="F65" s="40" t="s">
        <v>101</v>
      </c>
      <c r="G65" s="41">
        <v>251.542</v>
      </c>
      <c r="H65" s="42">
        <v>0</v>
      </c>
      <c r="I65" s="43">
        <f>ROUND(G65*H65,P4)</f>
        <v>0</v>
      </c>
      <c r="J65" s="40" t="s">
        <v>85</v>
      </c>
      <c r="O65" s="44">
        <f>I65*0.21</f>
        <v>0</v>
      </c>
      <c r="P65">
        <v>3</v>
      </c>
    </row>
    <row r="66">
      <c r="A66" s="37" t="s">
        <v>64</v>
      </c>
      <c r="B66" s="45"/>
      <c r="C66" s="46"/>
      <c r="D66" s="46"/>
      <c r="E66" s="49" t="s">
        <v>61</v>
      </c>
      <c r="F66" s="46"/>
      <c r="G66" s="46"/>
      <c r="H66" s="46"/>
      <c r="I66" s="46"/>
      <c r="J66" s="47"/>
    </row>
    <row r="67">
      <c r="A67" s="37" t="s">
        <v>66</v>
      </c>
      <c r="B67" s="45"/>
      <c r="C67" s="46"/>
      <c r="D67" s="46"/>
      <c r="E67" s="48" t="s">
        <v>978</v>
      </c>
      <c r="F67" s="46"/>
      <c r="G67" s="46"/>
      <c r="H67" s="46"/>
      <c r="I67" s="46"/>
      <c r="J67" s="47"/>
    </row>
    <row r="68">
      <c r="A68" s="37" t="s">
        <v>59</v>
      </c>
      <c r="B68" s="37">
        <v>16</v>
      </c>
      <c r="C68" s="38" t="s">
        <v>626</v>
      </c>
      <c r="D68" s="37" t="s">
        <v>61</v>
      </c>
      <c r="E68" s="39" t="s">
        <v>627</v>
      </c>
      <c r="F68" s="40" t="s">
        <v>101</v>
      </c>
      <c r="G68" s="41">
        <v>4.2569999999999997</v>
      </c>
      <c r="H68" s="42">
        <v>0</v>
      </c>
      <c r="I68" s="43">
        <f>ROUND(G68*H68,P4)</f>
        <v>0</v>
      </c>
      <c r="J68" s="40" t="s">
        <v>85</v>
      </c>
      <c r="O68" s="44">
        <f>I68*0.21</f>
        <v>0</v>
      </c>
      <c r="P68">
        <v>3</v>
      </c>
    </row>
    <row r="69">
      <c r="A69" s="37" t="s">
        <v>64</v>
      </c>
      <c r="B69" s="45"/>
      <c r="C69" s="46"/>
      <c r="D69" s="46"/>
      <c r="E69" s="39" t="s">
        <v>628</v>
      </c>
      <c r="F69" s="46"/>
      <c r="G69" s="46"/>
      <c r="H69" s="46"/>
      <c r="I69" s="46"/>
      <c r="J69" s="47"/>
    </row>
    <row r="70">
      <c r="A70" s="37" t="s">
        <v>66</v>
      </c>
      <c r="B70" s="45"/>
      <c r="C70" s="46"/>
      <c r="D70" s="46"/>
      <c r="E70" s="48" t="s">
        <v>211</v>
      </c>
      <c r="F70" s="46"/>
      <c r="G70" s="46"/>
      <c r="H70" s="46"/>
      <c r="I70" s="46"/>
      <c r="J70" s="47"/>
    </row>
    <row r="71" ht="30">
      <c r="A71" s="37" t="s">
        <v>66</v>
      </c>
      <c r="B71" s="45"/>
      <c r="C71" s="46"/>
      <c r="D71" s="46"/>
      <c r="E71" s="48" t="s">
        <v>979</v>
      </c>
      <c r="F71" s="46"/>
      <c r="G71" s="46"/>
      <c r="H71" s="46"/>
      <c r="I71" s="46"/>
      <c r="J71" s="47"/>
    </row>
    <row r="72">
      <c r="A72" s="37" t="s">
        <v>59</v>
      </c>
      <c r="B72" s="37">
        <v>17</v>
      </c>
      <c r="C72" s="38" t="s">
        <v>630</v>
      </c>
      <c r="D72" s="37" t="s">
        <v>61</v>
      </c>
      <c r="E72" s="39" t="s">
        <v>631</v>
      </c>
      <c r="F72" s="40" t="s">
        <v>101</v>
      </c>
      <c r="G72" s="41">
        <v>249.56200000000001</v>
      </c>
      <c r="H72" s="42">
        <v>0</v>
      </c>
      <c r="I72" s="43">
        <f>ROUND(G72*H72,P4)</f>
        <v>0</v>
      </c>
      <c r="J72" s="40" t="s">
        <v>85</v>
      </c>
      <c r="O72" s="44">
        <f>I72*0.21</f>
        <v>0</v>
      </c>
      <c r="P72">
        <v>3</v>
      </c>
    </row>
    <row r="73">
      <c r="A73" s="37" t="s">
        <v>64</v>
      </c>
      <c r="B73" s="45"/>
      <c r="C73" s="46"/>
      <c r="D73" s="46"/>
      <c r="E73" s="39" t="s">
        <v>980</v>
      </c>
      <c r="F73" s="46"/>
      <c r="G73" s="46"/>
      <c r="H73" s="46"/>
      <c r="I73" s="46"/>
      <c r="J73" s="47"/>
    </row>
    <row r="74">
      <c r="A74" s="37" t="s">
        <v>66</v>
      </c>
      <c r="B74" s="45"/>
      <c r="C74" s="46"/>
      <c r="D74" s="46"/>
      <c r="E74" s="48" t="s">
        <v>211</v>
      </c>
      <c r="F74" s="46"/>
      <c r="G74" s="46"/>
      <c r="H74" s="46"/>
      <c r="I74" s="46"/>
      <c r="J74" s="47"/>
    </row>
    <row r="75" ht="30">
      <c r="A75" s="37" t="s">
        <v>66</v>
      </c>
      <c r="B75" s="45"/>
      <c r="C75" s="46"/>
      <c r="D75" s="46"/>
      <c r="E75" s="48" t="s">
        <v>981</v>
      </c>
      <c r="F75" s="46"/>
      <c r="G75" s="46"/>
      <c r="H75" s="46"/>
      <c r="I75" s="46"/>
      <c r="J75" s="47"/>
    </row>
    <row r="76">
      <c r="A76" s="37" t="s">
        <v>59</v>
      </c>
      <c r="B76" s="37">
        <v>18</v>
      </c>
      <c r="C76" s="38" t="s">
        <v>636</v>
      </c>
      <c r="D76" s="37" t="s">
        <v>61</v>
      </c>
      <c r="E76" s="39" t="s">
        <v>637</v>
      </c>
      <c r="F76" s="40" t="s">
        <v>101</v>
      </c>
      <c r="G76" s="41">
        <v>66.528000000000006</v>
      </c>
      <c r="H76" s="42">
        <v>0</v>
      </c>
      <c r="I76" s="43">
        <f>ROUND(G76*H76,P4)</f>
        <v>0</v>
      </c>
      <c r="J76" s="40" t="s">
        <v>85</v>
      </c>
      <c r="O76" s="44">
        <f>I76*0.21</f>
        <v>0</v>
      </c>
      <c r="P76">
        <v>3</v>
      </c>
    </row>
    <row r="77">
      <c r="A77" s="37" t="s">
        <v>64</v>
      </c>
      <c r="B77" s="45"/>
      <c r="C77" s="46"/>
      <c r="D77" s="46"/>
      <c r="E77" s="49" t="s">
        <v>61</v>
      </c>
      <c r="F77" s="46"/>
      <c r="G77" s="46"/>
      <c r="H77" s="46"/>
      <c r="I77" s="46"/>
      <c r="J77" s="47"/>
    </row>
    <row r="78">
      <c r="A78" s="37" t="s">
        <v>66</v>
      </c>
      <c r="B78" s="45"/>
      <c r="C78" s="46"/>
      <c r="D78" s="46"/>
      <c r="E78" s="48" t="s">
        <v>211</v>
      </c>
      <c r="F78" s="46"/>
      <c r="G78" s="46"/>
      <c r="H78" s="46"/>
      <c r="I78" s="46"/>
      <c r="J78" s="47"/>
    </row>
    <row r="79" ht="45">
      <c r="A79" s="37" t="s">
        <v>66</v>
      </c>
      <c r="B79" s="45"/>
      <c r="C79" s="46"/>
      <c r="D79" s="46"/>
      <c r="E79" s="48" t="s">
        <v>982</v>
      </c>
      <c r="F79" s="46"/>
      <c r="G79" s="46"/>
      <c r="H79" s="46"/>
      <c r="I79" s="46"/>
      <c r="J79" s="47"/>
    </row>
    <row r="80">
      <c r="A80" s="37" t="s">
        <v>59</v>
      </c>
      <c r="B80" s="37">
        <v>19</v>
      </c>
      <c r="C80" s="38" t="s">
        <v>178</v>
      </c>
      <c r="D80" s="37" t="s">
        <v>61</v>
      </c>
      <c r="E80" s="39" t="s">
        <v>179</v>
      </c>
      <c r="F80" s="40" t="s">
        <v>172</v>
      </c>
      <c r="G80" s="41">
        <v>1110.047</v>
      </c>
      <c r="H80" s="42">
        <v>0</v>
      </c>
      <c r="I80" s="43">
        <f>ROUND(G80*H80,P4)</f>
        <v>0</v>
      </c>
      <c r="J80" s="40" t="s">
        <v>85</v>
      </c>
      <c r="O80" s="44">
        <f>I80*0.21</f>
        <v>0</v>
      </c>
      <c r="P80">
        <v>3</v>
      </c>
    </row>
    <row r="81">
      <c r="A81" s="37" t="s">
        <v>64</v>
      </c>
      <c r="B81" s="45"/>
      <c r="C81" s="46"/>
      <c r="D81" s="46"/>
      <c r="E81" s="49" t="s">
        <v>61</v>
      </c>
      <c r="F81" s="46"/>
      <c r="G81" s="46"/>
      <c r="H81" s="46"/>
      <c r="I81" s="46"/>
      <c r="J81" s="47"/>
    </row>
    <row r="82">
      <c r="A82" s="37" t="s">
        <v>66</v>
      </c>
      <c r="B82" s="45"/>
      <c r="C82" s="46"/>
      <c r="D82" s="46"/>
      <c r="E82" s="48" t="s">
        <v>180</v>
      </c>
      <c r="F82" s="46"/>
      <c r="G82" s="46"/>
      <c r="H82" s="46"/>
      <c r="I82" s="46"/>
      <c r="J82" s="47"/>
    </row>
    <row r="83" ht="30">
      <c r="A83" s="37" t="s">
        <v>66</v>
      </c>
      <c r="B83" s="45"/>
      <c r="C83" s="46"/>
      <c r="D83" s="46"/>
      <c r="E83" s="48" t="s">
        <v>983</v>
      </c>
      <c r="F83" s="46"/>
      <c r="G83" s="46"/>
      <c r="H83" s="46"/>
      <c r="I83" s="46"/>
      <c r="J83" s="47"/>
    </row>
    <row r="84">
      <c r="A84" s="37" t="s">
        <v>59</v>
      </c>
      <c r="B84" s="37">
        <v>20</v>
      </c>
      <c r="C84" s="38" t="s">
        <v>650</v>
      </c>
      <c r="D84" s="37" t="s">
        <v>61</v>
      </c>
      <c r="E84" s="39" t="s">
        <v>651</v>
      </c>
      <c r="F84" s="40" t="s">
        <v>172</v>
      </c>
      <c r="G84" s="41">
        <v>1110.047</v>
      </c>
      <c r="H84" s="42">
        <v>0</v>
      </c>
      <c r="I84" s="43">
        <f>ROUND(G84*H84,P4)</f>
        <v>0</v>
      </c>
      <c r="J84" s="40" t="s">
        <v>85</v>
      </c>
      <c r="O84" s="44">
        <f>I84*0.21</f>
        <v>0</v>
      </c>
      <c r="P84">
        <v>3</v>
      </c>
    </row>
    <row r="85">
      <c r="A85" s="37" t="s">
        <v>64</v>
      </c>
      <c r="B85" s="45"/>
      <c r="C85" s="46"/>
      <c r="D85" s="46"/>
      <c r="E85" s="49" t="s">
        <v>61</v>
      </c>
      <c r="F85" s="46"/>
      <c r="G85" s="46"/>
      <c r="H85" s="46"/>
      <c r="I85" s="46"/>
      <c r="J85" s="47"/>
    </row>
    <row r="86">
      <c r="A86" s="37" t="s">
        <v>66</v>
      </c>
      <c r="B86" s="45"/>
      <c r="C86" s="46"/>
      <c r="D86" s="46"/>
      <c r="E86" s="48" t="s">
        <v>180</v>
      </c>
      <c r="F86" s="46"/>
      <c r="G86" s="46"/>
      <c r="H86" s="46"/>
      <c r="I86" s="46"/>
      <c r="J86" s="47"/>
    </row>
    <row r="87" ht="30">
      <c r="A87" s="37" t="s">
        <v>66</v>
      </c>
      <c r="B87" s="45"/>
      <c r="C87" s="46"/>
      <c r="D87" s="46"/>
      <c r="E87" s="48" t="s">
        <v>984</v>
      </c>
      <c r="F87" s="46"/>
      <c r="G87" s="46"/>
      <c r="H87" s="46"/>
      <c r="I87" s="46"/>
      <c r="J87" s="47"/>
    </row>
    <row r="88">
      <c r="A88" s="37" t="s">
        <v>59</v>
      </c>
      <c r="B88" s="37">
        <v>21</v>
      </c>
      <c r="C88" s="38" t="s">
        <v>187</v>
      </c>
      <c r="D88" s="37" t="s">
        <v>61</v>
      </c>
      <c r="E88" s="39" t="s">
        <v>188</v>
      </c>
      <c r="F88" s="40" t="s">
        <v>172</v>
      </c>
      <c r="G88" s="41">
        <v>1110.047</v>
      </c>
      <c r="H88" s="42">
        <v>0</v>
      </c>
      <c r="I88" s="43">
        <f>ROUND(G88*H88,P4)</f>
        <v>0</v>
      </c>
      <c r="J88" s="40" t="s">
        <v>85</v>
      </c>
      <c r="O88" s="44">
        <f>I88*0.21</f>
        <v>0</v>
      </c>
      <c r="P88">
        <v>3</v>
      </c>
    </row>
    <row r="89">
      <c r="A89" s="37" t="s">
        <v>64</v>
      </c>
      <c r="B89" s="45"/>
      <c r="C89" s="46"/>
      <c r="D89" s="46"/>
      <c r="E89" s="49"/>
      <c r="F89" s="46"/>
      <c r="G89" s="46"/>
      <c r="H89" s="46"/>
      <c r="I89" s="46"/>
      <c r="J89" s="47"/>
    </row>
    <row r="90">
      <c r="A90" s="37" t="s">
        <v>66</v>
      </c>
      <c r="B90" s="45"/>
      <c r="C90" s="46"/>
      <c r="D90" s="46"/>
      <c r="E90" s="48" t="s">
        <v>180</v>
      </c>
      <c r="F90" s="46"/>
      <c r="G90" s="46"/>
      <c r="H90" s="46"/>
      <c r="I90" s="46"/>
      <c r="J90" s="47"/>
    </row>
    <row r="91">
      <c r="A91" s="37" t="s">
        <v>66</v>
      </c>
      <c r="B91" s="45"/>
      <c r="C91" s="46"/>
      <c r="D91" s="46"/>
      <c r="E91" s="48" t="s">
        <v>985</v>
      </c>
      <c r="F91" s="46"/>
      <c r="G91" s="46"/>
      <c r="H91" s="46"/>
      <c r="I91" s="46"/>
      <c r="J91" s="47"/>
    </row>
    <row r="92">
      <c r="A92" s="37" t="s">
        <v>59</v>
      </c>
      <c r="B92" s="37">
        <v>22</v>
      </c>
      <c r="C92" s="38" t="s">
        <v>190</v>
      </c>
      <c r="D92" s="37" t="s">
        <v>61</v>
      </c>
      <c r="E92" s="39" t="s">
        <v>191</v>
      </c>
      <c r="F92" s="40" t="s">
        <v>172</v>
      </c>
      <c r="G92" s="41">
        <v>3330.1410000000001</v>
      </c>
      <c r="H92" s="42">
        <v>0</v>
      </c>
      <c r="I92" s="43">
        <f>ROUND(G92*H92,P4)</f>
        <v>0</v>
      </c>
      <c r="J92" s="40" t="s">
        <v>85</v>
      </c>
      <c r="O92" s="44">
        <f>I92*0.21</f>
        <v>0</v>
      </c>
      <c r="P92">
        <v>3</v>
      </c>
    </row>
    <row r="93">
      <c r="A93" s="37" t="s">
        <v>64</v>
      </c>
      <c r="B93" s="45"/>
      <c r="C93" s="46"/>
      <c r="D93" s="46"/>
      <c r="E93" s="39" t="s">
        <v>192</v>
      </c>
      <c r="F93" s="46"/>
      <c r="G93" s="46"/>
      <c r="H93" s="46"/>
      <c r="I93" s="46"/>
      <c r="J93" s="47"/>
    </row>
    <row r="94">
      <c r="A94" s="37" t="s">
        <v>66</v>
      </c>
      <c r="B94" s="45"/>
      <c r="C94" s="46"/>
      <c r="D94" s="46"/>
      <c r="E94" s="48" t="s">
        <v>986</v>
      </c>
      <c r="F94" s="46"/>
      <c r="G94" s="46"/>
      <c r="H94" s="46"/>
      <c r="I94" s="46"/>
      <c r="J94" s="47"/>
    </row>
    <row r="95">
      <c r="A95" s="31" t="s">
        <v>56</v>
      </c>
      <c r="B95" s="32"/>
      <c r="C95" s="33" t="s">
        <v>202</v>
      </c>
      <c r="D95" s="34"/>
      <c r="E95" s="31" t="s">
        <v>203</v>
      </c>
      <c r="F95" s="34"/>
      <c r="G95" s="34"/>
      <c r="H95" s="34"/>
      <c r="I95" s="35">
        <f>SUMIFS(I96:I115,A96:A115,"P")</f>
        <v>0</v>
      </c>
      <c r="J95" s="36"/>
    </row>
    <row r="96">
      <c r="A96" s="37" t="s">
        <v>59</v>
      </c>
      <c r="B96" s="37">
        <v>23</v>
      </c>
      <c r="C96" s="38" t="s">
        <v>655</v>
      </c>
      <c r="D96" s="37" t="s">
        <v>61</v>
      </c>
      <c r="E96" s="39" t="s">
        <v>656</v>
      </c>
      <c r="F96" s="40" t="s">
        <v>101</v>
      </c>
      <c r="G96" s="41">
        <v>0.93700000000000006</v>
      </c>
      <c r="H96" s="42">
        <v>0</v>
      </c>
      <c r="I96" s="43">
        <f>ROUND(G96*H96,P4)</f>
        <v>0</v>
      </c>
      <c r="J96" s="40" t="s">
        <v>85</v>
      </c>
      <c r="O96" s="44">
        <f>I96*0.21</f>
        <v>0</v>
      </c>
      <c r="P96">
        <v>3</v>
      </c>
    </row>
    <row r="97">
      <c r="A97" s="37" t="s">
        <v>64</v>
      </c>
      <c r="B97" s="45"/>
      <c r="C97" s="46"/>
      <c r="D97" s="46"/>
      <c r="E97" s="49" t="s">
        <v>61</v>
      </c>
      <c r="F97" s="46"/>
      <c r="G97" s="46"/>
      <c r="H97" s="46"/>
      <c r="I97" s="46"/>
      <c r="J97" s="47"/>
    </row>
    <row r="98">
      <c r="A98" s="37" t="s">
        <v>66</v>
      </c>
      <c r="B98" s="45"/>
      <c r="C98" s="46"/>
      <c r="D98" s="46"/>
      <c r="E98" s="48" t="s">
        <v>211</v>
      </c>
      <c r="F98" s="46"/>
      <c r="G98" s="46"/>
      <c r="H98" s="46"/>
      <c r="I98" s="46"/>
      <c r="J98" s="47"/>
    </row>
    <row r="99">
      <c r="A99" s="37" t="s">
        <v>66</v>
      </c>
      <c r="B99" s="45"/>
      <c r="C99" s="46"/>
      <c r="D99" s="46"/>
      <c r="E99" s="48" t="s">
        <v>987</v>
      </c>
      <c r="F99" s="46"/>
      <c r="G99" s="46"/>
      <c r="H99" s="46"/>
      <c r="I99" s="46"/>
      <c r="J99" s="47"/>
    </row>
    <row r="100">
      <c r="A100" s="37" t="s">
        <v>59</v>
      </c>
      <c r="B100" s="37">
        <v>24</v>
      </c>
      <c r="C100" s="38" t="s">
        <v>988</v>
      </c>
      <c r="D100" s="37" t="s">
        <v>61</v>
      </c>
      <c r="E100" s="39" t="s">
        <v>989</v>
      </c>
      <c r="F100" s="40" t="s">
        <v>116</v>
      </c>
      <c r="G100" s="41">
        <v>3.6000000000000001</v>
      </c>
      <c r="H100" s="42">
        <v>0</v>
      </c>
      <c r="I100" s="43">
        <f>ROUND(G100*H100,P4)</f>
        <v>0</v>
      </c>
      <c r="J100" s="40" t="s">
        <v>85</v>
      </c>
      <c r="O100" s="44">
        <f>I100*0.21</f>
        <v>0</v>
      </c>
      <c r="P100">
        <v>3</v>
      </c>
    </row>
    <row r="101">
      <c r="A101" s="37" t="s">
        <v>64</v>
      </c>
      <c r="B101" s="45"/>
      <c r="C101" s="46"/>
      <c r="D101" s="46"/>
      <c r="E101" s="39" t="s">
        <v>990</v>
      </c>
      <c r="F101" s="46"/>
      <c r="G101" s="46"/>
      <c r="H101" s="46"/>
      <c r="I101" s="46"/>
      <c r="J101" s="47"/>
    </row>
    <row r="102">
      <c r="A102" s="37" t="s">
        <v>66</v>
      </c>
      <c r="B102" s="45"/>
      <c r="C102" s="46"/>
      <c r="D102" s="46"/>
      <c r="E102" s="48" t="s">
        <v>211</v>
      </c>
      <c r="F102" s="46"/>
      <c r="G102" s="46"/>
      <c r="H102" s="46"/>
      <c r="I102" s="46"/>
      <c r="J102" s="47"/>
    </row>
    <row r="103" ht="30">
      <c r="A103" s="37" t="s">
        <v>66</v>
      </c>
      <c r="B103" s="45"/>
      <c r="C103" s="46"/>
      <c r="D103" s="46"/>
      <c r="E103" s="48" t="s">
        <v>991</v>
      </c>
      <c r="F103" s="46"/>
      <c r="G103" s="46"/>
      <c r="H103" s="46"/>
      <c r="I103" s="46"/>
      <c r="J103" s="47"/>
    </row>
    <row r="104" ht="30">
      <c r="A104" s="37" t="s">
        <v>59</v>
      </c>
      <c r="B104" s="37">
        <v>25</v>
      </c>
      <c r="C104" s="38" t="s">
        <v>992</v>
      </c>
      <c r="D104" s="37" t="s">
        <v>61</v>
      </c>
      <c r="E104" s="39" t="s">
        <v>993</v>
      </c>
      <c r="F104" s="40" t="s">
        <v>116</v>
      </c>
      <c r="G104" s="41">
        <v>1</v>
      </c>
      <c r="H104" s="42">
        <v>0</v>
      </c>
      <c r="I104" s="43">
        <f>ROUND(G104*H104,P4)</f>
        <v>0</v>
      </c>
      <c r="J104" s="40" t="s">
        <v>85</v>
      </c>
      <c r="O104" s="44">
        <f>I104*0.21</f>
        <v>0</v>
      </c>
      <c r="P104">
        <v>3</v>
      </c>
    </row>
    <row r="105">
      <c r="A105" s="37" t="s">
        <v>64</v>
      </c>
      <c r="B105" s="45"/>
      <c r="C105" s="46"/>
      <c r="D105" s="46"/>
      <c r="E105" s="39" t="s">
        <v>990</v>
      </c>
      <c r="F105" s="46"/>
      <c r="G105" s="46"/>
      <c r="H105" s="46"/>
      <c r="I105" s="46"/>
      <c r="J105" s="47"/>
    </row>
    <row r="106">
      <c r="A106" s="37" t="s">
        <v>66</v>
      </c>
      <c r="B106" s="45"/>
      <c r="C106" s="46"/>
      <c r="D106" s="46"/>
      <c r="E106" s="48" t="s">
        <v>211</v>
      </c>
      <c r="F106" s="46"/>
      <c r="G106" s="46"/>
      <c r="H106" s="46"/>
      <c r="I106" s="46"/>
      <c r="J106" s="47"/>
    </row>
    <row r="107" ht="30">
      <c r="A107" s="37" t="s">
        <v>66</v>
      </c>
      <c r="B107" s="45"/>
      <c r="C107" s="46"/>
      <c r="D107" s="46"/>
      <c r="E107" s="48" t="s">
        <v>994</v>
      </c>
      <c r="F107" s="46"/>
      <c r="G107" s="46"/>
      <c r="H107" s="46"/>
      <c r="I107" s="46"/>
      <c r="J107" s="47"/>
    </row>
    <row r="108" ht="30">
      <c r="A108" s="37" t="s">
        <v>59</v>
      </c>
      <c r="B108" s="37">
        <v>26</v>
      </c>
      <c r="C108" s="38" t="s">
        <v>995</v>
      </c>
      <c r="D108" s="37" t="s">
        <v>119</v>
      </c>
      <c r="E108" s="39" t="s">
        <v>996</v>
      </c>
      <c r="F108" s="40" t="s">
        <v>92</v>
      </c>
      <c r="G108" s="41">
        <v>1008</v>
      </c>
      <c r="H108" s="42">
        <v>0</v>
      </c>
      <c r="I108" s="43">
        <f>ROUND(G108*H108,P4)</f>
        <v>0</v>
      </c>
      <c r="J108" s="40" t="s">
        <v>85</v>
      </c>
      <c r="O108" s="44">
        <f>I108*0.21</f>
        <v>0</v>
      </c>
      <c r="P108">
        <v>3</v>
      </c>
    </row>
    <row r="109">
      <c r="A109" s="37" t="s">
        <v>64</v>
      </c>
      <c r="B109" s="45"/>
      <c r="C109" s="46"/>
      <c r="D109" s="46"/>
      <c r="E109" s="39" t="s">
        <v>997</v>
      </c>
      <c r="F109" s="46"/>
      <c r="G109" s="46"/>
      <c r="H109" s="46"/>
      <c r="I109" s="46"/>
      <c r="J109" s="47"/>
    </row>
    <row r="110">
      <c r="A110" s="37" t="s">
        <v>66</v>
      </c>
      <c r="B110" s="45"/>
      <c r="C110" s="46"/>
      <c r="D110" s="46"/>
      <c r="E110" s="48" t="s">
        <v>211</v>
      </c>
      <c r="F110" s="46"/>
      <c r="G110" s="46"/>
      <c r="H110" s="46"/>
      <c r="I110" s="46"/>
      <c r="J110" s="47"/>
    </row>
    <row r="111" ht="30">
      <c r="A111" s="37" t="s">
        <v>66</v>
      </c>
      <c r="B111" s="45"/>
      <c r="C111" s="46"/>
      <c r="D111" s="46"/>
      <c r="E111" s="48" t="s">
        <v>998</v>
      </c>
      <c r="F111" s="46"/>
      <c r="G111" s="46"/>
      <c r="H111" s="46"/>
      <c r="I111" s="46"/>
      <c r="J111" s="47"/>
    </row>
    <row r="112" ht="30">
      <c r="A112" s="37" t="s">
        <v>59</v>
      </c>
      <c r="B112" s="37">
        <v>27</v>
      </c>
      <c r="C112" s="38" t="s">
        <v>995</v>
      </c>
      <c r="D112" s="37" t="s">
        <v>129</v>
      </c>
      <c r="E112" s="39" t="s">
        <v>996</v>
      </c>
      <c r="F112" s="40" t="s">
        <v>92</v>
      </c>
      <c r="G112" s="41">
        <v>3705</v>
      </c>
      <c r="H112" s="42">
        <v>0</v>
      </c>
      <c r="I112" s="43">
        <f>ROUND(G112*H112,P4)</f>
        <v>0</v>
      </c>
      <c r="J112" s="40" t="s">
        <v>85</v>
      </c>
      <c r="O112" s="44">
        <f>I112*0.21</f>
        <v>0</v>
      </c>
      <c r="P112">
        <v>3</v>
      </c>
    </row>
    <row r="113">
      <c r="A113" s="37" t="s">
        <v>64</v>
      </c>
      <c r="B113" s="45"/>
      <c r="C113" s="46"/>
      <c r="D113" s="46"/>
      <c r="E113" s="39" t="s">
        <v>999</v>
      </c>
      <c r="F113" s="46"/>
      <c r="G113" s="46"/>
      <c r="H113" s="46"/>
      <c r="I113" s="46"/>
      <c r="J113" s="47"/>
    </row>
    <row r="114">
      <c r="A114" s="37" t="s">
        <v>66</v>
      </c>
      <c r="B114" s="45"/>
      <c r="C114" s="46"/>
      <c r="D114" s="46"/>
      <c r="E114" s="48" t="s">
        <v>211</v>
      </c>
      <c r="F114" s="46"/>
      <c r="G114" s="46"/>
      <c r="H114" s="46"/>
      <c r="I114" s="46"/>
      <c r="J114" s="47"/>
    </row>
    <row r="115" ht="30">
      <c r="A115" s="37" t="s">
        <v>66</v>
      </c>
      <c r="B115" s="45"/>
      <c r="C115" s="46"/>
      <c r="D115" s="46"/>
      <c r="E115" s="48" t="s">
        <v>1000</v>
      </c>
      <c r="F115" s="46"/>
      <c r="G115" s="46"/>
      <c r="H115" s="46"/>
      <c r="I115" s="46"/>
      <c r="J115" s="47"/>
    </row>
    <row r="116">
      <c r="A116" s="31" t="s">
        <v>56</v>
      </c>
      <c r="B116" s="32"/>
      <c r="C116" s="33" t="s">
        <v>700</v>
      </c>
      <c r="D116" s="34"/>
      <c r="E116" s="31" t="s">
        <v>701</v>
      </c>
      <c r="F116" s="34"/>
      <c r="G116" s="34"/>
      <c r="H116" s="34"/>
      <c r="I116" s="35">
        <f>SUMIFS(I117:I140,A117:A140,"P")</f>
        <v>0</v>
      </c>
      <c r="J116" s="36"/>
    </row>
    <row r="117">
      <c r="A117" s="37" t="s">
        <v>59</v>
      </c>
      <c r="B117" s="37">
        <v>28</v>
      </c>
      <c r="C117" s="38" t="s">
        <v>702</v>
      </c>
      <c r="D117" s="37" t="s">
        <v>61</v>
      </c>
      <c r="E117" s="39" t="s">
        <v>703</v>
      </c>
      <c r="F117" s="40" t="s">
        <v>101</v>
      </c>
      <c r="G117" s="41">
        <v>9.702</v>
      </c>
      <c r="H117" s="42">
        <v>0</v>
      </c>
      <c r="I117" s="43">
        <f>ROUND(G117*H117,P4)</f>
        <v>0</v>
      </c>
      <c r="J117" s="40" t="s">
        <v>85</v>
      </c>
      <c r="O117" s="44">
        <f>I117*0.21</f>
        <v>0</v>
      </c>
      <c r="P117">
        <v>3</v>
      </c>
    </row>
    <row r="118">
      <c r="A118" s="37" t="s">
        <v>64</v>
      </c>
      <c r="B118" s="45"/>
      <c r="C118" s="46"/>
      <c r="D118" s="46"/>
      <c r="E118" s="39" t="s">
        <v>704</v>
      </c>
      <c r="F118" s="46"/>
      <c r="G118" s="46"/>
      <c r="H118" s="46"/>
      <c r="I118" s="46"/>
      <c r="J118" s="47"/>
    </row>
    <row r="119">
      <c r="A119" s="37" t="s">
        <v>66</v>
      </c>
      <c r="B119" s="45"/>
      <c r="C119" s="46"/>
      <c r="D119" s="46"/>
      <c r="E119" s="48" t="s">
        <v>211</v>
      </c>
      <c r="F119" s="46"/>
      <c r="G119" s="46"/>
      <c r="H119" s="46"/>
      <c r="I119" s="46"/>
      <c r="J119" s="47"/>
    </row>
    <row r="120">
      <c r="A120" s="37" t="s">
        <v>66</v>
      </c>
      <c r="B120" s="45"/>
      <c r="C120" s="46"/>
      <c r="D120" s="46"/>
      <c r="E120" s="48" t="s">
        <v>1001</v>
      </c>
      <c r="F120" s="46"/>
      <c r="G120" s="46"/>
      <c r="H120" s="46"/>
      <c r="I120" s="46"/>
      <c r="J120" s="47"/>
    </row>
    <row r="121">
      <c r="A121" s="37" t="s">
        <v>59</v>
      </c>
      <c r="B121" s="37">
        <v>29</v>
      </c>
      <c r="C121" s="38" t="s">
        <v>706</v>
      </c>
      <c r="D121" s="37" t="s">
        <v>61</v>
      </c>
      <c r="E121" s="39" t="s">
        <v>707</v>
      </c>
      <c r="F121" s="40" t="s">
        <v>708</v>
      </c>
      <c r="G121" s="41">
        <v>720</v>
      </c>
      <c r="H121" s="42">
        <v>0</v>
      </c>
      <c r="I121" s="43">
        <f>ROUND(G121*H121,P4)</f>
        <v>0</v>
      </c>
      <c r="J121" s="40" t="s">
        <v>85</v>
      </c>
      <c r="O121" s="44">
        <f>I121*0.21</f>
        <v>0</v>
      </c>
      <c r="P121">
        <v>3</v>
      </c>
    </row>
    <row r="122">
      <c r="A122" s="37" t="s">
        <v>64</v>
      </c>
      <c r="B122" s="45"/>
      <c r="C122" s="46"/>
      <c r="D122" s="46"/>
      <c r="E122" s="39" t="s">
        <v>709</v>
      </c>
      <c r="F122" s="46"/>
      <c r="G122" s="46"/>
      <c r="H122" s="46"/>
      <c r="I122" s="46"/>
      <c r="J122" s="47"/>
    </row>
    <row r="123">
      <c r="A123" s="37" t="s">
        <v>66</v>
      </c>
      <c r="B123" s="45"/>
      <c r="C123" s="46"/>
      <c r="D123" s="46"/>
      <c r="E123" s="48" t="s">
        <v>211</v>
      </c>
      <c r="F123" s="46"/>
      <c r="G123" s="46"/>
      <c r="H123" s="46"/>
      <c r="I123" s="46"/>
      <c r="J123" s="47"/>
    </row>
    <row r="124">
      <c r="A124" s="37" t="s">
        <v>66</v>
      </c>
      <c r="B124" s="45"/>
      <c r="C124" s="46"/>
      <c r="D124" s="46"/>
      <c r="E124" s="48" t="s">
        <v>1002</v>
      </c>
      <c r="F124" s="46"/>
      <c r="G124" s="46"/>
      <c r="H124" s="46"/>
      <c r="I124" s="46"/>
      <c r="J124" s="47"/>
    </row>
    <row r="125">
      <c r="A125" s="37" t="s">
        <v>59</v>
      </c>
      <c r="B125" s="37">
        <v>30</v>
      </c>
      <c r="C125" s="38" t="s">
        <v>711</v>
      </c>
      <c r="D125" s="37" t="s">
        <v>61</v>
      </c>
      <c r="E125" s="39" t="s">
        <v>712</v>
      </c>
      <c r="F125" s="40" t="s">
        <v>101</v>
      </c>
      <c r="G125" s="41">
        <v>66.450000000000003</v>
      </c>
      <c r="H125" s="42">
        <v>0</v>
      </c>
      <c r="I125" s="43">
        <f>ROUND(G125*H125,P4)</f>
        <v>0</v>
      </c>
      <c r="J125" s="40" t="s">
        <v>85</v>
      </c>
      <c r="O125" s="44">
        <f>I125*0.21</f>
        <v>0</v>
      </c>
      <c r="P125">
        <v>3</v>
      </c>
    </row>
    <row r="126" ht="60">
      <c r="A126" s="37" t="s">
        <v>64</v>
      </c>
      <c r="B126" s="45"/>
      <c r="C126" s="46"/>
      <c r="D126" s="46"/>
      <c r="E126" s="39" t="s">
        <v>713</v>
      </c>
      <c r="F126" s="46"/>
      <c r="G126" s="46"/>
      <c r="H126" s="46"/>
      <c r="I126" s="46"/>
      <c r="J126" s="47"/>
    </row>
    <row r="127">
      <c r="A127" s="37" t="s">
        <v>66</v>
      </c>
      <c r="B127" s="45"/>
      <c r="C127" s="46"/>
      <c r="D127" s="46"/>
      <c r="E127" s="48" t="s">
        <v>211</v>
      </c>
      <c r="F127" s="46"/>
      <c r="G127" s="46"/>
      <c r="H127" s="46"/>
      <c r="I127" s="46"/>
      <c r="J127" s="47"/>
    </row>
    <row r="128" ht="30">
      <c r="A128" s="37" t="s">
        <v>66</v>
      </c>
      <c r="B128" s="45"/>
      <c r="C128" s="46"/>
      <c r="D128" s="46"/>
      <c r="E128" s="48" t="s">
        <v>1003</v>
      </c>
      <c r="F128" s="46"/>
      <c r="G128" s="46"/>
      <c r="H128" s="46"/>
      <c r="I128" s="46"/>
      <c r="J128" s="47"/>
    </row>
    <row r="129">
      <c r="A129" s="37" t="s">
        <v>59</v>
      </c>
      <c r="B129" s="37">
        <v>31</v>
      </c>
      <c r="C129" s="38" t="s">
        <v>715</v>
      </c>
      <c r="D129" s="37" t="s">
        <v>61</v>
      </c>
      <c r="E129" s="39" t="s">
        <v>716</v>
      </c>
      <c r="F129" s="40" t="s">
        <v>63</v>
      </c>
      <c r="G129" s="41">
        <v>14.287000000000001</v>
      </c>
      <c r="H129" s="42">
        <v>0</v>
      </c>
      <c r="I129" s="43">
        <f>ROUND(G129*H129,P4)</f>
        <v>0</v>
      </c>
      <c r="J129" s="40" t="s">
        <v>85</v>
      </c>
      <c r="O129" s="44">
        <f>I129*0.21</f>
        <v>0</v>
      </c>
      <c r="P129">
        <v>3</v>
      </c>
    </row>
    <row r="130" ht="30">
      <c r="A130" s="37" t="s">
        <v>64</v>
      </c>
      <c r="B130" s="45"/>
      <c r="C130" s="46"/>
      <c r="D130" s="46"/>
      <c r="E130" s="39" t="s">
        <v>717</v>
      </c>
      <c r="F130" s="46"/>
      <c r="G130" s="46"/>
      <c r="H130" s="46"/>
      <c r="I130" s="46"/>
      <c r="J130" s="47"/>
    </row>
    <row r="131">
      <c r="A131" s="37" t="s">
        <v>66</v>
      </c>
      <c r="B131" s="45"/>
      <c r="C131" s="46"/>
      <c r="D131" s="46"/>
      <c r="E131" s="48" t="s">
        <v>211</v>
      </c>
      <c r="F131" s="46"/>
      <c r="G131" s="46"/>
      <c r="H131" s="46"/>
      <c r="I131" s="46"/>
      <c r="J131" s="47"/>
    </row>
    <row r="132">
      <c r="A132" s="37" t="s">
        <v>66</v>
      </c>
      <c r="B132" s="45"/>
      <c r="C132" s="46"/>
      <c r="D132" s="46"/>
      <c r="E132" s="48" t="s">
        <v>1004</v>
      </c>
      <c r="F132" s="46"/>
      <c r="G132" s="46"/>
      <c r="H132" s="46"/>
      <c r="I132" s="46"/>
      <c r="J132" s="47"/>
    </row>
    <row r="133">
      <c r="A133" s="37" t="s">
        <v>59</v>
      </c>
      <c r="B133" s="37">
        <v>32</v>
      </c>
      <c r="C133" s="38" t="s">
        <v>719</v>
      </c>
      <c r="D133" s="37" t="s">
        <v>61</v>
      </c>
      <c r="E133" s="39" t="s">
        <v>720</v>
      </c>
      <c r="F133" s="40" t="s">
        <v>101</v>
      </c>
      <c r="G133" s="41">
        <v>95.884</v>
      </c>
      <c r="H133" s="42">
        <v>0</v>
      </c>
      <c r="I133" s="43">
        <f>ROUND(G133*H133,P4)</f>
        <v>0</v>
      </c>
      <c r="J133" s="40" t="s">
        <v>85</v>
      </c>
      <c r="O133" s="44">
        <f>I133*0.21</f>
        <v>0</v>
      </c>
      <c r="P133">
        <v>3</v>
      </c>
    </row>
    <row r="134" ht="90">
      <c r="A134" s="37" t="s">
        <v>64</v>
      </c>
      <c r="B134" s="45"/>
      <c r="C134" s="46"/>
      <c r="D134" s="46"/>
      <c r="E134" s="39" t="s">
        <v>726</v>
      </c>
      <c r="F134" s="46"/>
      <c r="G134" s="46"/>
      <c r="H134" s="46"/>
      <c r="I134" s="46"/>
      <c r="J134" s="47"/>
    </row>
    <row r="135">
      <c r="A135" s="37" t="s">
        <v>66</v>
      </c>
      <c r="B135" s="45"/>
      <c r="C135" s="46"/>
      <c r="D135" s="46"/>
      <c r="E135" s="48" t="s">
        <v>211</v>
      </c>
      <c r="F135" s="46"/>
      <c r="G135" s="46"/>
      <c r="H135" s="46"/>
      <c r="I135" s="46"/>
      <c r="J135" s="47"/>
    </row>
    <row r="136" ht="45">
      <c r="A136" s="37" t="s">
        <v>66</v>
      </c>
      <c r="B136" s="45"/>
      <c r="C136" s="46"/>
      <c r="D136" s="46"/>
      <c r="E136" s="48" t="s">
        <v>1005</v>
      </c>
      <c r="F136" s="46"/>
      <c r="G136" s="46"/>
      <c r="H136" s="46"/>
      <c r="I136" s="46"/>
      <c r="J136" s="47"/>
    </row>
    <row r="137">
      <c r="A137" s="37" t="s">
        <v>59</v>
      </c>
      <c r="B137" s="37">
        <v>33</v>
      </c>
      <c r="C137" s="38" t="s">
        <v>731</v>
      </c>
      <c r="D137" s="37" t="s">
        <v>61</v>
      </c>
      <c r="E137" s="39" t="s">
        <v>732</v>
      </c>
      <c r="F137" s="40" t="s">
        <v>63</v>
      </c>
      <c r="G137" s="41">
        <v>12.944000000000001</v>
      </c>
      <c r="H137" s="42">
        <v>0</v>
      </c>
      <c r="I137" s="43">
        <f>ROUND(G137*H137,P4)</f>
        <v>0</v>
      </c>
      <c r="J137" s="40" t="s">
        <v>85</v>
      </c>
      <c r="O137" s="44">
        <f>I137*0.21</f>
        <v>0</v>
      </c>
      <c r="P137">
        <v>3</v>
      </c>
    </row>
    <row r="138" ht="30">
      <c r="A138" s="37" t="s">
        <v>64</v>
      </c>
      <c r="B138" s="45"/>
      <c r="C138" s="46"/>
      <c r="D138" s="46"/>
      <c r="E138" s="39" t="s">
        <v>717</v>
      </c>
      <c r="F138" s="46"/>
      <c r="G138" s="46"/>
      <c r="H138" s="46"/>
      <c r="I138" s="46"/>
      <c r="J138" s="47"/>
    </row>
    <row r="139">
      <c r="A139" s="37" t="s">
        <v>66</v>
      </c>
      <c r="B139" s="45"/>
      <c r="C139" s="46"/>
      <c r="D139" s="46"/>
      <c r="E139" s="48" t="s">
        <v>211</v>
      </c>
      <c r="F139" s="46"/>
      <c r="G139" s="46"/>
      <c r="H139" s="46"/>
      <c r="I139" s="46"/>
      <c r="J139" s="47"/>
    </row>
    <row r="140" ht="30">
      <c r="A140" s="37" t="s">
        <v>66</v>
      </c>
      <c r="B140" s="45"/>
      <c r="C140" s="46"/>
      <c r="D140" s="46"/>
      <c r="E140" s="48" t="s">
        <v>1006</v>
      </c>
      <c r="F140" s="46"/>
      <c r="G140" s="46"/>
      <c r="H140" s="46"/>
      <c r="I140" s="46"/>
      <c r="J140" s="47"/>
    </row>
    <row r="141">
      <c r="A141" s="31" t="s">
        <v>56</v>
      </c>
      <c r="B141" s="32"/>
      <c r="C141" s="33" t="s">
        <v>734</v>
      </c>
      <c r="D141" s="34"/>
      <c r="E141" s="31" t="s">
        <v>735</v>
      </c>
      <c r="F141" s="34"/>
      <c r="G141" s="34"/>
      <c r="H141" s="34"/>
      <c r="I141" s="35">
        <f>SUMIFS(I142:I194,A142:A194,"P")</f>
        <v>0</v>
      </c>
      <c r="J141" s="36"/>
    </row>
    <row r="142">
      <c r="A142" s="37" t="s">
        <v>59</v>
      </c>
      <c r="B142" s="37">
        <v>34</v>
      </c>
      <c r="C142" s="38" t="s">
        <v>1007</v>
      </c>
      <c r="D142" s="37" t="s">
        <v>61</v>
      </c>
      <c r="E142" s="39" t="s">
        <v>1008</v>
      </c>
      <c r="F142" s="40" t="s">
        <v>101</v>
      </c>
      <c r="G142" s="41">
        <v>16.190999999999999</v>
      </c>
      <c r="H142" s="42">
        <v>0</v>
      </c>
      <c r="I142" s="43">
        <f>ROUND(G142*H142,P4)</f>
        <v>0</v>
      </c>
      <c r="J142" s="40" t="s">
        <v>85</v>
      </c>
      <c r="O142" s="44">
        <f>I142*0.21</f>
        <v>0</v>
      </c>
      <c r="P142">
        <v>3</v>
      </c>
    </row>
    <row r="143" ht="75">
      <c r="A143" s="37" t="s">
        <v>64</v>
      </c>
      <c r="B143" s="45"/>
      <c r="C143" s="46"/>
      <c r="D143" s="46"/>
      <c r="E143" s="39" t="s">
        <v>1009</v>
      </c>
      <c r="F143" s="46"/>
      <c r="G143" s="46"/>
      <c r="H143" s="46"/>
      <c r="I143" s="46"/>
      <c r="J143" s="47"/>
    </row>
    <row r="144">
      <c r="A144" s="37" t="s">
        <v>66</v>
      </c>
      <c r="B144" s="45"/>
      <c r="C144" s="46"/>
      <c r="D144" s="46"/>
      <c r="E144" s="48" t="s">
        <v>211</v>
      </c>
      <c r="F144" s="46"/>
      <c r="G144" s="46"/>
      <c r="H144" s="46"/>
      <c r="I144" s="46"/>
      <c r="J144" s="47"/>
    </row>
    <row r="145">
      <c r="A145" s="37" t="s">
        <v>66</v>
      </c>
      <c r="B145" s="45"/>
      <c r="C145" s="46"/>
      <c r="D145" s="46"/>
      <c r="E145" s="48" t="s">
        <v>1010</v>
      </c>
      <c r="F145" s="46"/>
      <c r="G145" s="46"/>
      <c r="H145" s="46"/>
      <c r="I145" s="46"/>
      <c r="J145" s="47"/>
    </row>
    <row r="146">
      <c r="A146" s="37" t="s">
        <v>59</v>
      </c>
      <c r="B146" s="37">
        <v>35</v>
      </c>
      <c r="C146" s="38" t="s">
        <v>1011</v>
      </c>
      <c r="D146" s="37" t="s">
        <v>61</v>
      </c>
      <c r="E146" s="39" t="s">
        <v>1012</v>
      </c>
      <c r="F146" s="40" t="s">
        <v>63</v>
      </c>
      <c r="G146" s="41">
        <v>3.5619999999999998</v>
      </c>
      <c r="H146" s="42">
        <v>0</v>
      </c>
      <c r="I146" s="43">
        <f>ROUND(G146*H146,P4)</f>
        <v>0</v>
      </c>
      <c r="J146" s="40" t="s">
        <v>85</v>
      </c>
      <c r="O146" s="44">
        <f>I146*0.21</f>
        <v>0</v>
      </c>
      <c r="P146">
        <v>3</v>
      </c>
    </row>
    <row r="147">
      <c r="A147" s="37" t="s">
        <v>64</v>
      </c>
      <c r="B147" s="45"/>
      <c r="C147" s="46"/>
      <c r="D147" s="46"/>
      <c r="E147" s="49" t="s">
        <v>61</v>
      </c>
      <c r="F147" s="46"/>
      <c r="G147" s="46"/>
      <c r="H147" s="46"/>
      <c r="I147" s="46"/>
      <c r="J147" s="47"/>
    </row>
    <row r="148">
      <c r="A148" s="37" t="s">
        <v>66</v>
      </c>
      <c r="B148" s="45"/>
      <c r="C148" s="46"/>
      <c r="D148" s="46"/>
      <c r="E148" s="48" t="s">
        <v>211</v>
      </c>
      <c r="F148" s="46"/>
      <c r="G148" s="46"/>
      <c r="H148" s="46"/>
      <c r="I148" s="46"/>
      <c r="J148" s="47"/>
    </row>
    <row r="149">
      <c r="A149" s="37" t="s">
        <v>66</v>
      </c>
      <c r="B149" s="45"/>
      <c r="C149" s="46"/>
      <c r="D149" s="46"/>
      <c r="E149" s="48" t="s">
        <v>1013</v>
      </c>
      <c r="F149" s="46"/>
      <c r="G149" s="46"/>
      <c r="H149" s="46"/>
      <c r="I149" s="46"/>
      <c r="J149" s="47"/>
    </row>
    <row r="150">
      <c r="A150" s="37" t="s">
        <v>59</v>
      </c>
      <c r="B150" s="37">
        <v>36</v>
      </c>
      <c r="C150" s="38" t="s">
        <v>1014</v>
      </c>
      <c r="D150" s="37" t="s">
        <v>61</v>
      </c>
      <c r="E150" s="39" t="s">
        <v>1015</v>
      </c>
      <c r="F150" s="40" t="s">
        <v>92</v>
      </c>
      <c r="G150" s="41">
        <v>2</v>
      </c>
      <c r="H150" s="42">
        <v>0</v>
      </c>
      <c r="I150" s="43">
        <f>ROUND(G150*H150,P4)</f>
        <v>0</v>
      </c>
      <c r="J150" s="40" t="s">
        <v>85</v>
      </c>
      <c r="O150" s="44">
        <f>I150*0.21</f>
        <v>0</v>
      </c>
      <c r="P150">
        <v>3</v>
      </c>
    </row>
    <row r="151" ht="45">
      <c r="A151" s="37" t="s">
        <v>64</v>
      </c>
      <c r="B151" s="45"/>
      <c r="C151" s="46"/>
      <c r="D151" s="46"/>
      <c r="E151" s="39" t="s">
        <v>1016</v>
      </c>
      <c r="F151" s="46"/>
      <c r="G151" s="46"/>
      <c r="H151" s="46"/>
      <c r="I151" s="46"/>
      <c r="J151" s="47"/>
    </row>
    <row r="152">
      <c r="A152" s="37" t="s">
        <v>66</v>
      </c>
      <c r="B152" s="45"/>
      <c r="C152" s="46"/>
      <c r="D152" s="46"/>
      <c r="E152" s="48" t="s">
        <v>1017</v>
      </c>
      <c r="F152" s="46"/>
      <c r="G152" s="46"/>
      <c r="H152" s="46"/>
      <c r="I152" s="46"/>
      <c r="J152" s="47"/>
    </row>
    <row r="153" ht="30">
      <c r="A153" s="37" t="s">
        <v>66</v>
      </c>
      <c r="B153" s="45"/>
      <c r="C153" s="46"/>
      <c r="D153" s="46"/>
      <c r="E153" s="48" t="s">
        <v>1018</v>
      </c>
      <c r="F153" s="46"/>
      <c r="G153" s="46"/>
      <c r="H153" s="46"/>
      <c r="I153" s="46"/>
      <c r="J153" s="47"/>
    </row>
    <row r="154">
      <c r="A154" s="37" t="s">
        <v>59</v>
      </c>
      <c r="B154" s="37">
        <v>37</v>
      </c>
      <c r="C154" s="38" t="s">
        <v>1019</v>
      </c>
      <c r="D154" s="37" t="s">
        <v>61</v>
      </c>
      <c r="E154" s="39" t="s">
        <v>1020</v>
      </c>
      <c r="F154" s="40" t="s">
        <v>92</v>
      </c>
      <c r="G154" s="41">
        <v>10</v>
      </c>
      <c r="H154" s="42">
        <v>0</v>
      </c>
      <c r="I154" s="43">
        <f>ROUND(G154*H154,P4)</f>
        <v>0</v>
      </c>
      <c r="J154" s="40" t="s">
        <v>85</v>
      </c>
      <c r="O154" s="44">
        <f>I154*0.21</f>
        <v>0</v>
      </c>
      <c r="P154">
        <v>3</v>
      </c>
    </row>
    <row r="155">
      <c r="A155" s="37" t="s">
        <v>64</v>
      </c>
      <c r="B155" s="45"/>
      <c r="C155" s="46"/>
      <c r="D155" s="46"/>
      <c r="E155" s="39" t="s">
        <v>759</v>
      </c>
      <c r="F155" s="46"/>
      <c r="G155" s="46"/>
      <c r="H155" s="46"/>
      <c r="I155" s="46"/>
      <c r="J155" s="47"/>
    </row>
    <row r="156">
      <c r="A156" s="37" t="s">
        <v>66</v>
      </c>
      <c r="B156" s="45"/>
      <c r="C156" s="46"/>
      <c r="D156" s="46"/>
      <c r="E156" s="48" t="s">
        <v>211</v>
      </c>
      <c r="F156" s="46"/>
      <c r="G156" s="46"/>
      <c r="H156" s="46"/>
      <c r="I156" s="46"/>
      <c r="J156" s="47"/>
    </row>
    <row r="157">
      <c r="A157" s="37" t="s">
        <v>66</v>
      </c>
      <c r="B157" s="45"/>
      <c r="C157" s="46"/>
      <c r="D157" s="46"/>
      <c r="E157" s="48" t="s">
        <v>1021</v>
      </c>
      <c r="F157" s="46"/>
      <c r="G157" s="46"/>
      <c r="H157" s="46"/>
      <c r="I157" s="46"/>
      <c r="J157" s="47"/>
    </row>
    <row r="158">
      <c r="A158" s="37" t="s">
        <v>59</v>
      </c>
      <c r="B158" s="37">
        <v>38</v>
      </c>
      <c r="C158" s="38" t="s">
        <v>1022</v>
      </c>
      <c r="D158" s="37" t="s">
        <v>61</v>
      </c>
      <c r="E158" s="39" t="s">
        <v>1023</v>
      </c>
      <c r="F158" s="40" t="s">
        <v>101</v>
      </c>
      <c r="G158" s="41">
        <v>16.361999999999998</v>
      </c>
      <c r="H158" s="42">
        <v>0</v>
      </c>
      <c r="I158" s="43">
        <f>ROUND(G158*H158,P4)</f>
        <v>0</v>
      </c>
      <c r="J158" s="40" t="s">
        <v>85</v>
      </c>
      <c r="O158" s="44">
        <f>I158*0.21</f>
        <v>0</v>
      </c>
      <c r="P158">
        <v>3</v>
      </c>
    </row>
    <row r="159">
      <c r="A159" s="37" t="s">
        <v>64</v>
      </c>
      <c r="B159" s="45"/>
      <c r="C159" s="46"/>
      <c r="D159" s="46"/>
      <c r="E159" s="39" t="s">
        <v>1024</v>
      </c>
      <c r="F159" s="46"/>
      <c r="G159" s="46"/>
      <c r="H159" s="46"/>
      <c r="I159" s="46"/>
      <c r="J159" s="47"/>
    </row>
    <row r="160">
      <c r="A160" s="37" t="s">
        <v>66</v>
      </c>
      <c r="B160" s="45"/>
      <c r="C160" s="46"/>
      <c r="D160" s="46"/>
      <c r="E160" s="48" t="s">
        <v>211</v>
      </c>
      <c r="F160" s="46"/>
      <c r="G160" s="46"/>
      <c r="H160" s="46"/>
      <c r="I160" s="46"/>
      <c r="J160" s="47"/>
    </row>
    <row r="161">
      <c r="A161" s="37" t="s">
        <v>66</v>
      </c>
      <c r="B161" s="45"/>
      <c r="C161" s="46"/>
      <c r="D161" s="46"/>
      <c r="E161" s="48" t="s">
        <v>1025</v>
      </c>
      <c r="F161" s="46"/>
      <c r="G161" s="46"/>
      <c r="H161" s="46"/>
      <c r="I161" s="46"/>
      <c r="J161" s="47"/>
    </row>
    <row r="162">
      <c r="A162" s="37" t="s">
        <v>59</v>
      </c>
      <c r="B162" s="37">
        <v>39</v>
      </c>
      <c r="C162" s="38" t="s">
        <v>761</v>
      </c>
      <c r="D162" s="37" t="s">
        <v>61</v>
      </c>
      <c r="E162" s="39" t="s">
        <v>762</v>
      </c>
      <c r="F162" s="40" t="s">
        <v>101</v>
      </c>
      <c r="G162" s="41">
        <v>3.7530000000000001</v>
      </c>
      <c r="H162" s="42">
        <v>0</v>
      </c>
      <c r="I162" s="43">
        <f>ROUND(G162*H162,P4)</f>
        <v>0</v>
      </c>
      <c r="J162" s="40" t="s">
        <v>85</v>
      </c>
      <c r="O162" s="44">
        <f>I162*0.21</f>
        <v>0</v>
      </c>
      <c r="P162">
        <v>3</v>
      </c>
    </row>
    <row r="163">
      <c r="A163" s="37" t="s">
        <v>64</v>
      </c>
      <c r="B163" s="45"/>
      <c r="C163" s="46"/>
      <c r="D163" s="46"/>
      <c r="E163" s="39" t="s">
        <v>763</v>
      </c>
      <c r="F163" s="46"/>
      <c r="G163" s="46"/>
      <c r="H163" s="46"/>
      <c r="I163" s="46"/>
      <c r="J163" s="47"/>
    </row>
    <row r="164">
      <c r="A164" s="37" t="s">
        <v>66</v>
      </c>
      <c r="B164" s="45"/>
      <c r="C164" s="46"/>
      <c r="D164" s="46"/>
      <c r="E164" s="48" t="s">
        <v>211</v>
      </c>
      <c r="F164" s="46"/>
      <c r="G164" s="46"/>
      <c r="H164" s="46"/>
      <c r="I164" s="46"/>
      <c r="J164" s="47"/>
    </row>
    <row r="165" ht="30">
      <c r="A165" s="37" t="s">
        <v>66</v>
      </c>
      <c r="B165" s="45"/>
      <c r="C165" s="46"/>
      <c r="D165" s="46"/>
      <c r="E165" s="48" t="s">
        <v>1026</v>
      </c>
      <c r="F165" s="46"/>
      <c r="G165" s="46"/>
      <c r="H165" s="46"/>
      <c r="I165" s="46"/>
      <c r="J165" s="47"/>
    </row>
    <row r="166">
      <c r="A166" s="37" t="s">
        <v>59</v>
      </c>
      <c r="B166" s="37">
        <v>40</v>
      </c>
      <c r="C166" s="38" t="s">
        <v>768</v>
      </c>
      <c r="D166" s="37" t="s">
        <v>61</v>
      </c>
      <c r="E166" s="39" t="s">
        <v>769</v>
      </c>
      <c r="F166" s="40" t="s">
        <v>101</v>
      </c>
      <c r="G166" s="41">
        <v>51.875999999999998</v>
      </c>
      <c r="H166" s="42">
        <v>0</v>
      </c>
      <c r="I166" s="43">
        <f>ROUND(G166*H166,P4)</f>
        <v>0</v>
      </c>
      <c r="J166" s="40" t="s">
        <v>85</v>
      </c>
      <c r="O166" s="44">
        <f>I166*0.21</f>
        <v>0</v>
      </c>
      <c r="P166">
        <v>3</v>
      </c>
    </row>
    <row r="167">
      <c r="A167" s="37" t="s">
        <v>64</v>
      </c>
      <c r="B167" s="45"/>
      <c r="C167" s="46"/>
      <c r="D167" s="46"/>
      <c r="E167" s="39" t="s">
        <v>704</v>
      </c>
      <c r="F167" s="46"/>
      <c r="G167" s="46"/>
      <c r="H167" s="46"/>
      <c r="I167" s="46"/>
      <c r="J167" s="47"/>
    </row>
    <row r="168">
      <c r="A168" s="37" t="s">
        <v>66</v>
      </c>
      <c r="B168" s="45"/>
      <c r="C168" s="46"/>
      <c r="D168" s="46"/>
      <c r="E168" s="48" t="s">
        <v>211</v>
      </c>
      <c r="F168" s="46"/>
      <c r="G168" s="46"/>
      <c r="H168" s="46"/>
      <c r="I168" s="46"/>
      <c r="J168" s="47"/>
    </row>
    <row r="169">
      <c r="A169" s="37" t="s">
        <v>66</v>
      </c>
      <c r="B169" s="45"/>
      <c r="C169" s="46"/>
      <c r="D169" s="46"/>
      <c r="E169" s="48" t="s">
        <v>1027</v>
      </c>
      <c r="F169" s="46"/>
      <c r="G169" s="46"/>
      <c r="H169" s="46"/>
      <c r="I169" s="46"/>
      <c r="J169" s="47"/>
    </row>
    <row r="170" ht="30">
      <c r="A170" s="37" t="s">
        <v>66</v>
      </c>
      <c r="B170" s="45"/>
      <c r="C170" s="46"/>
      <c r="D170" s="46"/>
      <c r="E170" s="48" t="s">
        <v>1028</v>
      </c>
      <c r="F170" s="46"/>
      <c r="G170" s="46"/>
      <c r="H170" s="46"/>
      <c r="I170" s="46"/>
      <c r="J170" s="47"/>
    </row>
    <row r="171" ht="30">
      <c r="A171" s="37" t="s">
        <v>66</v>
      </c>
      <c r="B171" s="45"/>
      <c r="C171" s="46"/>
      <c r="D171" s="46"/>
      <c r="E171" s="48" t="s">
        <v>1029</v>
      </c>
      <c r="F171" s="46"/>
      <c r="G171" s="46"/>
      <c r="H171" s="46"/>
      <c r="I171" s="46"/>
      <c r="J171" s="47"/>
    </row>
    <row r="172">
      <c r="A172" s="37" t="s">
        <v>66</v>
      </c>
      <c r="B172" s="45"/>
      <c r="C172" s="46"/>
      <c r="D172" s="46"/>
      <c r="E172" s="48" t="s">
        <v>1030</v>
      </c>
      <c r="F172" s="46"/>
      <c r="G172" s="46"/>
      <c r="H172" s="46"/>
      <c r="I172" s="46"/>
      <c r="J172" s="47"/>
    </row>
    <row r="173" ht="30">
      <c r="A173" s="37" t="s">
        <v>66</v>
      </c>
      <c r="B173" s="45"/>
      <c r="C173" s="46"/>
      <c r="D173" s="46"/>
      <c r="E173" s="48" t="s">
        <v>1031</v>
      </c>
      <c r="F173" s="46"/>
      <c r="G173" s="46"/>
      <c r="H173" s="46"/>
      <c r="I173" s="46"/>
      <c r="J173" s="47"/>
    </row>
    <row r="174">
      <c r="A174" s="37" t="s">
        <v>66</v>
      </c>
      <c r="B174" s="45"/>
      <c r="C174" s="46"/>
      <c r="D174" s="46"/>
      <c r="E174" s="48" t="s">
        <v>1032</v>
      </c>
      <c r="F174" s="46"/>
      <c r="G174" s="46"/>
      <c r="H174" s="46"/>
      <c r="I174" s="46"/>
      <c r="J174" s="47"/>
    </row>
    <row r="175">
      <c r="A175" s="37" t="s">
        <v>59</v>
      </c>
      <c r="B175" s="37">
        <v>41</v>
      </c>
      <c r="C175" s="38" t="s">
        <v>1033</v>
      </c>
      <c r="D175" s="37" t="s">
        <v>61</v>
      </c>
      <c r="E175" s="39" t="s">
        <v>1034</v>
      </c>
      <c r="F175" s="40" t="s">
        <v>101</v>
      </c>
      <c r="G175" s="41">
        <v>126.63200000000001</v>
      </c>
      <c r="H175" s="42">
        <v>0</v>
      </c>
      <c r="I175" s="43">
        <f>ROUND(G175*H175,P4)</f>
        <v>0</v>
      </c>
      <c r="J175" s="40" t="s">
        <v>85</v>
      </c>
      <c r="O175" s="44">
        <f>I175*0.21</f>
        <v>0</v>
      </c>
      <c r="P175">
        <v>3</v>
      </c>
    </row>
    <row r="176" ht="30">
      <c r="A176" s="37" t="s">
        <v>64</v>
      </c>
      <c r="B176" s="45"/>
      <c r="C176" s="46"/>
      <c r="D176" s="46"/>
      <c r="E176" s="39" t="s">
        <v>1035</v>
      </c>
      <c r="F176" s="46"/>
      <c r="G176" s="46"/>
      <c r="H176" s="46"/>
      <c r="I176" s="46"/>
      <c r="J176" s="47"/>
    </row>
    <row r="177">
      <c r="A177" s="37" t="s">
        <v>66</v>
      </c>
      <c r="B177" s="45"/>
      <c r="C177" s="46"/>
      <c r="D177" s="46"/>
      <c r="E177" s="48" t="s">
        <v>211</v>
      </c>
      <c r="F177" s="46"/>
      <c r="G177" s="46"/>
      <c r="H177" s="46"/>
      <c r="I177" s="46"/>
      <c r="J177" s="47"/>
    </row>
    <row r="178">
      <c r="A178" s="37" t="s">
        <v>66</v>
      </c>
      <c r="B178" s="45"/>
      <c r="C178" s="46"/>
      <c r="D178" s="46"/>
      <c r="E178" s="48" t="s">
        <v>1036</v>
      </c>
      <c r="F178" s="46"/>
      <c r="G178" s="46"/>
      <c r="H178" s="46"/>
      <c r="I178" s="46"/>
      <c r="J178" s="47"/>
    </row>
    <row r="179">
      <c r="A179" s="37" t="s">
        <v>59</v>
      </c>
      <c r="B179" s="37">
        <v>42</v>
      </c>
      <c r="C179" s="38" t="s">
        <v>1037</v>
      </c>
      <c r="D179" s="37" t="s">
        <v>61</v>
      </c>
      <c r="E179" s="39" t="s">
        <v>1038</v>
      </c>
      <c r="F179" s="40" t="s">
        <v>63</v>
      </c>
      <c r="G179" s="41">
        <v>5.9610000000000003</v>
      </c>
      <c r="H179" s="42">
        <v>0</v>
      </c>
      <c r="I179" s="43">
        <f>ROUND(G179*H179,P4)</f>
        <v>0</v>
      </c>
      <c r="J179" s="40" t="s">
        <v>85</v>
      </c>
      <c r="O179" s="44">
        <f>I179*0.21</f>
        <v>0</v>
      </c>
      <c r="P179">
        <v>3</v>
      </c>
    </row>
    <row r="180">
      <c r="A180" s="37" t="s">
        <v>64</v>
      </c>
      <c r="B180" s="45"/>
      <c r="C180" s="46"/>
      <c r="D180" s="46"/>
      <c r="E180" s="39" t="s">
        <v>1039</v>
      </c>
      <c r="F180" s="46"/>
      <c r="G180" s="46"/>
      <c r="H180" s="46"/>
      <c r="I180" s="46"/>
      <c r="J180" s="47"/>
    </row>
    <row r="181">
      <c r="A181" s="37" t="s">
        <v>66</v>
      </c>
      <c r="B181" s="45"/>
      <c r="C181" s="46"/>
      <c r="D181" s="46"/>
      <c r="E181" s="48" t="s">
        <v>211</v>
      </c>
      <c r="F181" s="46"/>
      <c r="G181" s="46"/>
      <c r="H181" s="46"/>
      <c r="I181" s="46"/>
      <c r="J181" s="47"/>
    </row>
    <row r="182" ht="30">
      <c r="A182" s="37" t="s">
        <v>66</v>
      </c>
      <c r="B182" s="45"/>
      <c r="C182" s="46"/>
      <c r="D182" s="46"/>
      <c r="E182" s="48" t="s">
        <v>1040</v>
      </c>
      <c r="F182" s="46"/>
      <c r="G182" s="46"/>
      <c r="H182" s="46"/>
      <c r="I182" s="46"/>
      <c r="J182" s="47"/>
    </row>
    <row r="183">
      <c r="A183" s="37" t="s">
        <v>59</v>
      </c>
      <c r="B183" s="37">
        <v>43</v>
      </c>
      <c r="C183" s="38" t="s">
        <v>786</v>
      </c>
      <c r="D183" s="37" t="s">
        <v>61</v>
      </c>
      <c r="E183" s="39" t="s">
        <v>787</v>
      </c>
      <c r="F183" s="40" t="s">
        <v>101</v>
      </c>
      <c r="G183" s="41">
        <v>6.883</v>
      </c>
      <c r="H183" s="42">
        <v>0</v>
      </c>
      <c r="I183" s="43">
        <f>ROUND(G183*H183,P4)</f>
        <v>0</v>
      </c>
      <c r="J183" s="40" t="s">
        <v>85</v>
      </c>
      <c r="O183" s="44">
        <f>I183*0.21</f>
        <v>0</v>
      </c>
      <c r="P183">
        <v>3</v>
      </c>
    </row>
    <row r="184">
      <c r="A184" s="37" t="s">
        <v>64</v>
      </c>
      <c r="B184" s="45"/>
      <c r="C184" s="46"/>
      <c r="D184" s="46"/>
      <c r="E184" s="39" t="s">
        <v>788</v>
      </c>
      <c r="F184" s="46"/>
      <c r="G184" s="46"/>
      <c r="H184" s="46"/>
      <c r="I184" s="46"/>
      <c r="J184" s="47"/>
    </row>
    <row r="185">
      <c r="A185" s="37" t="s">
        <v>66</v>
      </c>
      <c r="B185" s="45"/>
      <c r="C185" s="46"/>
      <c r="D185" s="46"/>
      <c r="E185" s="48" t="s">
        <v>211</v>
      </c>
      <c r="F185" s="46"/>
      <c r="G185" s="46"/>
      <c r="H185" s="46"/>
      <c r="I185" s="46"/>
      <c r="J185" s="47"/>
    </row>
    <row r="186" ht="30">
      <c r="A186" s="37" t="s">
        <v>66</v>
      </c>
      <c r="B186" s="45"/>
      <c r="C186" s="46"/>
      <c r="D186" s="46"/>
      <c r="E186" s="48" t="s">
        <v>1041</v>
      </c>
      <c r="F186" s="46"/>
      <c r="G186" s="46"/>
      <c r="H186" s="46"/>
      <c r="I186" s="46"/>
      <c r="J186" s="47"/>
    </row>
    <row r="187">
      <c r="A187" s="37" t="s">
        <v>59</v>
      </c>
      <c r="B187" s="37">
        <v>44</v>
      </c>
      <c r="C187" s="38" t="s">
        <v>1042</v>
      </c>
      <c r="D187" s="37" t="s">
        <v>61</v>
      </c>
      <c r="E187" s="39" t="s">
        <v>1043</v>
      </c>
      <c r="F187" s="40" t="s">
        <v>172</v>
      </c>
      <c r="G187" s="41">
        <v>344.50799999999998</v>
      </c>
      <c r="H187" s="42">
        <v>0</v>
      </c>
      <c r="I187" s="43">
        <f>ROUND(G187*H187,P4)</f>
        <v>0</v>
      </c>
      <c r="J187" s="40" t="s">
        <v>85</v>
      </c>
      <c r="O187" s="44">
        <f>I187*0.21</f>
        <v>0</v>
      </c>
      <c r="P187">
        <v>3</v>
      </c>
    </row>
    <row r="188">
      <c r="A188" s="37" t="s">
        <v>64</v>
      </c>
      <c r="B188" s="45"/>
      <c r="C188" s="46"/>
      <c r="D188" s="46"/>
      <c r="E188" s="39" t="s">
        <v>1024</v>
      </c>
      <c r="F188" s="46"/>
      <c r="G188" s="46"/>
      <c r="H188" s="46"/>
      <c r="I188" s="46"/>
      <c r="J188" s="47"/>
    </row>
    <row r="189">
      <c r="A189" s="37" t="s">
        <v>66</v>
      </c>
      <c r="B189" s="45"/>
      <c r="C189" s="46"/>
      <c r="D189" s="46"/>
      <c r="E189" s="48" t="s">
        <v>211</v>
      </c>
      <c r="F189" s="46"/>
      <c r="G189" s="46"/>
      <c r="H189" s="46"/>
      <c r="I189" s="46"/>
      <c r="J189" s="47"/>
    </row>
    <row r="190" ht="30">
      <c r="A190" s="37" t="s">
        <v>66</v>
      </c>
      <c r="B190" s="45"/>
      <c r="C190" s="46"/>
      <c r="D190" s="46"/>
      <c r="E190" s="48" t="s">
        <v>1044</v>
      </c>
      <c r="F190" s="46"/>
      <c r="G190" s="46"/>
      <c r="H190" s="46"/>
      <c r="I190" s="46"/>
      <c r="J190" s="47"/>
    </row>
    <row r="191">
      <c r="A191" s="37" t="s">
        <v>59</v>
      </c>
      <c r="B191" s="37">
        <v>45</v>
      </c>
      <c r="C191" s="38" t="s">
        <v>793</v>
      </c>
      <c r="D191" s="37" t="s">
        <v>61</v>
      </c>
      <c r="E191" s="39" t="s">
        <v>794</v>
      </c>
      <c r="F191" s="40" t="s">
        <v>101</v>
      </c>
      <c r="G191" s="41">
        <v>9.125</v>
      </c>
      <c r="H191" s="42">
        <v>0</v>
      </c>
      <c r="I191" s="43">
        <f>ROUND(G191*H191,P4)</f>
        <v>0</v>
      </c>
      <c r="J191" s="40" t="s">
        <v>85</v>
      </c>
      <c r="O191" s="44">
        <f>I191*0.21</f>
        <v>0</v>
      </c>
      <c r="P191">
        <v>3</v>
      </c>
    </row>
    <row r="192">
      <c r="A192" s="37" t="s">
        <v>64</v>
      </c>
      <c r="B192" s="45"/>
      <c r="C192" s="46"/>
      <c r="D192" s="46"/>
      <c r="E192" s="39" t="s">
        <v>795</v>
      </c>
      <c r="F192" s="46"/>
      <c r="G192" s="46"/>
      <c r="H192" s="46"/>
      <c r="I192" s="46"/>
      <c r="J192" s="47"/>
    </row>
    <row r="193">
      <c r="A193" s="37" t="s">
        <v>66</v>
      </c>
      <c r="B193" s="45"/>
      <c r="C193" s="46"/>
      <c r="D193" s="46"/>
      <c r="E193" s="48" t="s">
        <v>211</v>
      </c>
      <c r="F193" s="46"/>
      <c r="G193" s="46"/>
      <c r="H193" s="46"/>
      <c r="I193" s="46"/>
      <c r="J193" s="47"/>
    </row>
    <row r="194">
      <c r="A194" s="37" t="s">
        <v>66</v>
      </c>
      <c r="B194" s="45"/>
      <c r="C194" s="46"/>
      <c r="D194" s="46"/>
      <c r="E194" s="48" t="s">
        <v>1045</v>
      </c>
      <c r="F194" s="46"/>
      <c r="G194" s="46"/>
      <c r="H194" s="46"/>
      <c r="I194" s="46"/>
      <c r="J194" s="47"/>
    </row>
    <row r="195">
      <c r="A195" s="31" t="s">
        <v>56</v>
      </c>
      <c r="B195" s="32"/>
      <c r="C195" s="33" t="s">
        <v>227</v>
      </c>
      <c r="D195" s="34"/>
      <c r="E195" s="31" t="s">
        <v>228</v>
      </c>
      <c r="F195" s="34"/>
      <c r="G195" s="34"/>
      <c r="H195" s="34"/>
      <c r="I195" s="35">
        <f>SUMIFS(I196:I211,A196:A211,"P")</f>
        <v>0</v>
      </c>
      <c r="J195" s="36"/>
    </row>
    <row r="196">
      <c r="A196" s="37" t="s">
        <v>59</v>
      </c>
      <c r="B196" s="37">
        <v>46</v>
      </c>
      <c r="C196" s="38" t="s">
        <v>797</v>
      </c>
      <c r="D196" s="37" t="s">
        <v>61</v>
      </c>
      <c r="E196" s="39" t="s">
        <v>798</v>
      </c>
      <c r="F196" s="40" t="s">
        <v>172</v>
      </c>
      <c r="G196" s="41">
        <v>60.5</v>
      </c>
      <c r="H196" s="42">
        <v>0</v>
      </c>
      <c r="I196" s="43">
        <f>ROUND(G196*H196,P4)</f>
        <v>0</v>
      </c>
      <c r="J196" s="40" t="s">
        <v>85</v>
      </c>
      <c r="O196" s="44">
        <f>I196*0.21</f>
        <v>0</v>
      </c>
      <c r="P196">
        <v>3</v>
      </c>
    </row>
    <row r="197">
      <c r="A197" s="37" t="s">
        <v>64</v>
      </c>
      <c r="B197" s="45"/>
      <c r="C197" s="46"/>
      <c r="D197" s="46"/>
      <c r="E197" s="49"/>
      <c r="F197" s="46"/>
      <c r="G197" s="46"/>
      <c r="H197" s="46"/>
      <c r="I197" s="46"/>
      <c r="J197" s="47"/>
    </row>
    <row r="198">
      <c r="A198" s="37" t="s">
        <v>66</v>
      </c>
      <c r="B198" s="45"/>
      <c r="C198" s="46"/>
      <c r="D198" s="46"/>
      <c r="E198" s="48" t="s">
        <v>211</v>
      </c>
      <c r="F198" s="46"/>
      <c r="G198" s="46"/>
      <c r="H198" s="46"/>
      <c r="I198" s="46"/>
      <c r="J198" s="47"/>
    </row>
    <row r="199">
      <c r="A199" s="37" t="s">
        <v>66</v>
      </c>
      <c r="B199" s="45"/>
      <c r="C199" s="46"/>
      <c r="D199" s="46"/>
      <c r="E199" s="48" t="s">
        <v>1046</v>
      </c>
      <c r="F199" s="46"/>
      <c r="G199" s="46"/>
      <c r="H199" s="46"/>
      <c r="I199" s="46"/>
      <c r="J199" s="47"/>
    </row>
    <row r="200">
      <c r="A200" s="37" t="s">
        <v>59</v>
      </c>
      <c r="B200" s="37">
        <v>47</v>
      </c>
      <c r="C200" s="38" t="s">
        <v>800</v>
      </c>
      <c r="D200" s="37" t="s">
        <v>61</v>
      </c>
      <c r="E200" s="39" t="s">
        <v>801</v>
      </c>
      <c r="F200" s="40" t="s">
        <v>172</v>
      </c>
      <c r="G200" s="41">
        <v>502.14999999999998</v>
      </c>
      <c r="H200" s="42">
        <v>0</v>
      </c>
      <c r="I200" s="43">
        <f>ROUND(G200*H200,P4)</f>
        <v>0</v>
      </c>
      <c r="J200" s="40" t="s">
        <v>85</v>
      </c>
      <c r="O200" s="44">
        <f>I200*0.21</f>
        <v>0</v>
      </c>
      <c r="P200">
        <v>3</v>
      </c>
    </row>
    <row r="201" ht="30">
      <c r="A201" s="37" t="s">
        <v>64</v>
      </c>
      <c r="B201" s="45"/>
      <c r="C201" s="46"/>
      <c r="D201" s="46"/>
      <c r="E201" s="39" t="s">
        <v>802</v>
      </c>
      <c r="F201" s="46"/>
      <c r="G201" s="46"/>
      <c r="H201" s="46"/>
      <c r="I201" s="46"/>
      <c r="J201" s="47"/>
    </row>
    <row r="202">
      <c r="A202" s="37" t="s">
        <v>66</v>
      </c>
      <c r="B202" s="45"/>
      <c r="C202" s="46"/>
      <c r="D202" s="46"/>
      <c r="E202" s="48" t="s">
        <v>211</v>
      </c>
      <c r="F202" s="46"/>
      <c r="G202" s="46"/>
      <c r="H202" s="46"/>
      <c r="I202" s="46"/>
      <c r="J202" s="47"/>
    </row>
    <row r="203">
      <c r="A203" s="37" t="s">
        <v>66</v>
      </c>
      <c r="B203" s="45"/>
      <c r="C203" s="46"/>
      <c r="D203" s="46"/>
      <c r="E203" s="48" t="s">
        <v>1047</v>
      </c>
      <c r="F203" s="46"/>
      <c r="G203" s="46"/>
      <c r="H203" s="46"/>
      <c r="I203" s="46"/>
      <c r="J203" s="47"/>
    </row>
    <row r="204">
      <c r="A204" s="37" t="s">
        <v>59</v>
      </c>
      <c r="B204" s="37">
        <v>48</v>
      </c>
      <c r="C204" s="38" t="s">
        <v>804</v>
      </c>
      <c r="D204" s="37" t="s">
        <v>61</v>
      </c>
      <c r="E204" s="39" t="s">
        <v>805</v>
      </c>
      <c r="F204" s="40" t="s">
        <v>116</v>
      </c>
      <c r="G204" s="41">
        <v>382.29599999999999</v>
      </c>
      <c r="H204" s="42">
        <v>0</v>
      </c>
      <c r="I204" s="43">
        <f>ROUND(G204*H204,P4)</f>
        <v>0</v>
      </c>
      <c r="J204" s="40" t="s">
        <v>85</v>
      </c>
      <c r="O204" s="44">
        <f>I204*0.21</f>
        <v>0</v>
      </c>
      <c r="P204">
        <v>3</v>
      </c>
    </row>
    <row r="205">
      <c r="A205" s="37" t="s">
        <v>64</v>
      </c>
      <c r="B205" s="45"/>
      <c r="C205" s="46"/>
      <c r="D205" s="46"/>
      <c r="E205" s="49" t="s">
        <v>61</v>
      </c>
      <c r="F205" s="46"/>
      <c r="G205" s="46"/>
      <c r="H205" s="46"/>
      <c r="I205" s="46"/>
      <c r="J205" s="47"/>
    </row>
    <row r="206">
      <c r="A206" s="37" t="s">
        <v>66</v>
      </c>
      <c r="B206" s="45"/>
      <c r="C206" s="46"/>
      <c r="D206" s="46"/>
      <c r="E206" s="48" t="s">
        <v>211</v>
      </c>
      <c r="F206" s="46"/>
      <c r="G206" s="46"/>
      <c r="H206" s="46"/>
      <c r="I206" s="46"/>
      <c r="J206" s="47"/>
    </row>
    <row r="207">
      <c r="A207" s="37" t="s">
        <v>66</v>
      </c>
      <c r="B207" s="45"/>
      <c r="C207" s="46"/>
      <c r="D207" s="46"/>
      <c r="E207" s="48" t="s">
        <v>806</v>
      </c>
      <c r="F207" s="46"/>
      <c r="G207" s="46"/>
      <c r="H207" s="46"/>
      <c r="I207" s="46"/>
      <c r="J207" s="47"/>
    </row>
    <row r="208">
      <c r="A208" s="37" t="s">
        <v>66</v>
      </c>
      <c r="B208" s="45"/>
      <c r="C208" s="46"/>
      <c r="D208" s="46"/>
      <c r="E208" s="48" t="s">
        <v>1048</v>
      </c>
      <c r="F208" s="46"/>
      <c r="G208" s="46"/>
      <c r="H208" s="46"/>
      <c r="I208" s="46"/>
      <c r="J208" s="47"/>
    </row>
    <row r="209">
      <c r="A209" s="37" t="s">
        <v>66</v>
      </c>
      <c r="B209" s="45"/>
      <c r="C209" s="46"/>
      <c r="D209" s="46"/>
      <c r="E209" s="48" t="s">
        <v>1049</v>
      </c>
      <c r="F209" s="46"/>
      <c r="G209" s="46"/>
      <c r="H209" s="46"/>
      <c r="I209" s="46"/>
      <c r="J209" s="47"/>
    </row>
    <row r="210">
      <c r="A210" s="37" t="s">
        <v>66</v>
      </c>
      <c r="B210" s="45"/>
      <c r="C210" s="46"/>
      <c r="D210" s="46"/>
      <c r="E210" s="48" t="s">
        <v>1050</v>
      </c>
      <c r="F210" s="46"/>
      <c r="G210" s="46"/>
      <c r="H210" s="46"/>
      <c r="I210" s="46"/>
      <c r="J210" s="47"/>
    </row>
    <row r="211">
      <c r="A211" s="37" t="s">
        <v>66</v>
      </c>
      <c r="B211" s="45"/>
      <c r="C211" s="46"/>
      <c r="D211" s="46"/>
      <c r="E211" s="48" t="s">
        <v>1051</v>
      </c>
      <c r="F211" s="46"/>
      <c r="G211" s="46"/>
      <c r="H211" s="46"/>
      <c r="I211" s="46"/>
      <c r="J211" s="47"/>
    </row>
    <row r="212">
      <c r="A212" s="31" t="s">
        <v>56</v>
      </c>
      <c r="B212" s="32"/>
      <c r="C212" s="33" t="s">
        <v>328</v>
      </c>
      <c r="D212" s="34"/>
      <c r="E212" s="31" t="s">
        <v>329</v>
      </c>
      <c r="F212" s="34"/>
      <c r="G212" s="34"/>
      <c r="H212" s="34"/>
      <c r="I212" s="35">
        <f>SUMIFS(I213:I228,A213:A228,"P")</f>
        <v>0</v>
      </c>
      <c r="J212" s="36"/>
    </row>
    <row r="213">
      <c r="A213" s="37" t="s">
        <v>59</v>
      </c>
      <c r="B213" s="37">
        <v>49</v>
      </c>
      <c r="C213" s="38" t="s">
        <v>810</v>
      </c>
      <c r="D213" s="37" t="s">
        <v>61</v>
      </c>
      <c r="E213" s="39" t="s">
        <v>811</v>
      </c>
      <c r="F213" s="40" t="s">
        <v>172</v>
      </c>
      <c r="G213" s="41">
        <v>90.299999999999997</v>
      </c>
      <c r="H213" s="42">
        <v>0</v>
      </c>
      <c r="I213" s="43">
        <f>ROUND(G213*H213,P4)</f>
        <v>0</v>
      </c>
      <c r="J213" s="40" t="s">
        <v>85</v>
      </c>
      <c r="O213" s="44">
        <f>I213*0.21</f>
        <v>0</v>
      </c>
      <c r="P213">
        <v>3</v>
      </c>
    </row>
    <row r="214">
      <c r="A214" s="37" t="s">
        <v>64</v>
      </c>
      <c r="B214" s="45"/>
      <c r="C214" s="46"/>
      <c r="D214" s="46"/>
      <c r="E214" s="39" t="s">
        <v>812</v>
      </c>
      <c r="F214" s="46"/>
      <c r="G214" s="46"/>
      <c r="H214" s="46"/>
      <c r="I214" s="46"/>
      <c r="J214" s="47"/>
    </row>
    <row r="215">
      <c r="A215" s="37" t="s">
        <v>66</v>
      </c>
      <c r="B215" s="45"/>
      <c r="C215" s="46"/>
      <c r="D215" s="46"/>
      <c r="E215" s="48" t="s">
        <v>211</v>
      </c>
      <c r="F215" s="46"/>
      <c r="G215" s="46"/>
      <c r="H215" s="46"/>
      <c r="I215" s="46"/>
      <c r="J215" s="47"/>
    </row>
    <row r="216" ht="30">
      <c r="A216" s="37" t="s">
        <v>66</v>
      </c>
      <c r="B216" s="45"/>
      <c r="C216" s="46"/>
      <c r="D216" s="46"/>
      <c r="E216" s="48" t="s">
        <v>1052</v>
      </c>
      <c r="F216" s="46"/>
      <c r="G216" s="46"/>
      <c r="H216" s="46"/>
      <c r="I216" s="46"/>
      <c r="J216" s="47"/>
    </row>
    <row r="217" ht="30">
      <c r="A217" s="37" t="s">
        <v>59</v>
      </c>
      <c r="B217" s="37">
        <v>50</v>
      </c>
      <c r="C217" s="38" t="s">
        <v>1053</v>
      </c>
      <c r="D217" s="37" t="s">
        <v>61</v>
      </c>
      <c r="E217" s="39" t="s">
        <v>1054</v>
      </c>
      <c r="F217" s="40" t="s">
        <v>172</v>
      </c>
      <c r="G217" s="41">
        <v>53.414999999999999</v>
      </c>
      <c r="H217" s="42">
        <v>0</v>
      </c>
      <c r="I217" s="43">
        <f>ROUND(G217*H217,P4)</f>
        <v>0</v>
      </c>
      <c r="J217" s="40" t="s">
        <v>85</v>
      </c>
      <c r="O217" s="44">
        <f>I217*0.21</f>
        <v>0</v>
      </c>
      <c r="P217">
        <v>3</v>
      </c>
    </row>
    <row r="218" ht="30">
      <c r="A218" s="37" t="s">
        <v>64</v>
      </c>
      <c r="B218" s="45"/>
      <c r="C218" s="46"/>
      <c r="D218" s="46"/>
      <c r="E218" s="39" t="s">
        <v>1055</v>
      </c>
      <c r="F218" s="46"/>
      <c r="G218" s="46"/>
      <c r="H218" s="46"/>
      <c r="I218" s="46"/>
      <c r="J218" s="47"/>
    </row>
    <row r="219">
      <c r="A219" s="37" t="s">
        <v>66</v>
      </c>
      <c r="B219" s="45"/>
      <c r="C219" s="46"/>
      <c r="D219" s="46"/>
      <c r="E219" s="48" t="s">
        <v>173</v>
      </c>
      <c r="F219" s="46"/>
      <c r="G219" s="46"/>
      <c r="H219" s="46"/>
      <c r="I219" s="46"/>
      <c r="J219" s="47"/>
    </row>
    <row r="220">
      <c r="A220" s="37" t="s">
        <v>66</v>
      </c>
      <c r="B220" s="45"/>
      <c r="C220" s="46"/>
      <c r="D220" s="46"/>
      <c r="E220" s="48" t="s">
        <v>1056</v>
      </c>
      <c r="F220" s="46"/>
      <c r="G220" s="46"/>
      <c r="H220" s="46"/>
      <c r="I220" s="46"/>
      <c r="J220" s="47"/>
    </row>
    <row r="221" ht="30">
      <c r="A221" s="37" t="s">
        <v>59</v>
      </c>
      <c r="B221" s="37">
        <v>51</v>
      </c>
      <c r="C221" s="38" t="s">
        <v>1057</v>
      </c>
      <c r="D221" s="37" t="s">
        <v>61</v>
      </c>
      <c r="E221" s="39" t="s">
        <v>1058</v>
      </c>
      <c r="F221" s="40" t="s">
        <v>172</v>
      </c>
      <c r="G221" s="41">
        <v>20.382999999999999</v>
      </c>
      <c r="H221" s="42">
        <v>0</v>
      </c>
      <c r="I221" s="43">
        <f>ROUND(G221*H221,P4)</f>
        <v>0</v>
      </c>
      <c r="J221" s="40" t="s">
        <v>85</v>
      </c>
      <c r="O221" s="44">
        <f>I221*0.21</f>
        <v>0</v>
      </c>
      <c r="P221">
        <v>3</v>
      </c>
    </row>
    <row r="222" ht="30">
      <c r="A222" s="37" t="s">
        <v>64</v>
      </c>
      <c r="B222" s="45"/>
      <c r="C222" s="46"/>
      <c r="D222" s="46"/>
      <c r="E222" s="39" t="s">
        <v>1055</v>
      </c>
      <c r="F222" s="46"/>
      <c r="G222" s="46"/>
      <c r="H222" s="46"/>
      <c r="I222" s="46"/>
      <c r="J222" s="47"/>
    </row>
    <row r="223">
      <c r="A223" s="37" t="s">
        <v>66</v>
      </c>
      <c r="B223" s="45"/>
      <c r="C223" s="46"/>
      <c r="D223" s="46"/>
      <c r="E223" s="48" t="s">
        <v>173</v>
      </c>
      <c r="F223" s="46"/>
      <c r="G223" s="46"/>
      <c r="H223" s="46"/>
      <c r="I223" s="46"/>
      <c r="J223" s="47"/>
    </row>
    <row r="224" ht="30">
      <c r="A224" s="37" t="s">
        <v>66</v>
      </c>
      <c r="B224" s="45"/>
      <c r="C224" s="46"/>
      <c r="D224" s="46"/>
      <c r="E224" s="48" t="s">
        <v>1059</v>
      </c>
      <c r="F224" s="46"/>
      <c r="G224" s="46"/>
      <c r="H224" s="46"/>
      <c r="I224" s="46"/>
      <c r="J224" s="47"/>
    </row>
    <row r="225">
      <c r="A225" s="37" t="s">
        <v>59</v>
      </c>
      <c r="B225" s="37">
        <v>52</v>
      </c>
      <c r="C225" s="38" t="s">
        <v>1060</v>
      </c>
      <c r="D225" s="37" t="s">
        <v>61</v>
      </c>
      <c r="E225" s="39" t="s">
        <v>1061</v>
      </c>
      <c r="F225" s="40" t="s">
        <v>92</v>
      </c>
      <c r="G225" s="41">
        <v>140</v>
      </c>
      <c r="H225" s="42">
        <v>0</v>
      </c>
      <c r="I225" s="43">
        <f>ROUND(G225*H225,P4)</f>
        <v>0</v>
      </c>
      <c r="J225" s="40" t="s">
        <v>85</v>
      </c>
      <c r="O225" s="44">
        <f>I225*0.21</f>
        <v>0</v>
      </c>
      <c r="P225">
        <v>3</v>
      </c>
    </row>
    <row r="226">
      <c r="A226" s="37" t="s">
        <v>64</v>
      </c>
      <c r="B226" s="45"/>
      <c r="C226" s="46"/>
      <c r="D226" s="46"/>
      <c r="E226" s="49" t="s">
        <v>61</v>
      </c>
      <c r="F226" s="46"/>
      <c r="G226" s="46"/>
      <c r="H226" s="46"/>
      <c r="I226" s="46"/>
      <c r="J226" s="47"/>
    </row>
    <row r="227">
      <c r="A227" s="37" t="s">
        <v>66</v>
      </c>
      <c r="B227" s="45"/>
      <c r="C227" s="46"/>
      <c r="D227" s="46"/>
      <c r="E227" s="48" t="s">
        <v>211</v>
      </c>
      <c r="F227" s="46"/>
      <c r="G227" s="46"/>
      <c r="H227" s="46"/>
      <c r="I227" s="46"/>
      <c r="J227" s="47"/>
    </row>
    <row r="228" ht="30">
      <c r="A228" s="37" t="s">
        <v>66</v>
      </c>
      <c r="B228" s="45"/>
      <c r="C228" s="46"/>
      <c r="D228" s="46"/>
      <c r="E228" s="48" t="s">
        <v>1062</v>
      </c>
      <c r="F228" s="46"/>
      <c r="G228" s="46"/>
      <c r="H228" s="46"/>
      <c r="I228" s="46"/>
      <c r="J228" s="47"/>
    </row>
    <row r="229">
      <c r="A229" s="31" t="s">
        <v>56</v>
      </c>
      <c r="B229" s="32"/>
      <c r="C229" s="33" t="s">
        <v>334</v>
      </c>
      <c r="D229" s="34"/>
      <c r="E229" s="31" t="s">
        <v>335</v>
      </c>
      <c r="F229" s="34"/>
      <c r="G229" s="34"/>
      <c r="H229" s="34"/>
      <c r="I229" s="35">
        <f>SUMIFS(I230:I265,A230:A265,"P")</f>
        <v>0</v>
      </c>
      <c r="J229" s="36"/>
    </row>
    <row r="230" ht="30">
      <c r="A230" s="37" t="s">
        <v>59</v>
      </c>
      <c r="B230" s="37">
        <v>53</v>
      </c>
      <c r="C230" s="38" t="s">
        <v>1063</v>
      </c>
      <c r="D230" s="37" t="s">
        <v>61</v>
      </c>
      <c r="E230" s="39" t="s">
        <v>1064</v>
      </c>
      <c r="F230" s="40" t="s">
        <v>172</v>
      </c>
      <c r="G230" s="41">
        <v>63.359999999999999</v>
      </c>
      <c r="H230" s="42">
        <v>0</v>
      </c>
      <c r="I230" s="43">
        <f>ROUND(G230*H230,P4)</f>
        <v>0</v>
      </c>
      <c r="J230" s="40" t="s">
        <v>85</v>
      </c>
      <c r="O230" s="44">
        <f>I230*0.21</f>
        <v>0</v>
      </c>
      <c r="P230">
        <v>3</v>
      </c>
    </row>
    <row r="231">
      <c r="A231" s="37" t="s">
        <v>64</v>
      </c>
      <c r="B231" s="45"/>
      <c r="C231" s="46"/>
      <c r="D231" s="46"/>
      <c r="E231" s="49" t="s">
        <v>61</v>
      </c>
      <c r="F231" s="46"/>
      <c r="G231" s="46"/>
      <c r="H231" s="46"/>
      <c r="I231" s="46"/>
      <c r="J231" s="47"/>
    </row>
    <row r="232">
      <c r="A232" s="37" t="s">
        <v>66</v>
      </c>
      <c r="B232" s="45"/>
      <c r="C232" s="46"/>
      <c r="D232" s="46"/>
      <c r="E232" s="48" t="s">
        <v>211</v>
      </c>
      <c r="F232" s="46"/>
      <c r="G232" s="46"/>
      <c r="H232" s="46"/>
      <c r="I232" s="46"/>
      <c r="J232" s="47"/>
    </row>
    <row r="233">
      <c r="A233" s="37" t="s">
        <v>66</v>
      </c>
      <c r="B233" s="45"/>
      <c r="C233" s="46"/>
      <c r="D233" s="46"/>
      <c r="E233" s="48" t="s">
        <v>1065</v>
      </c>
      <c r="F233" s="46"/>
      <c r="G233" s="46"/>
      <c r="H233" s="46"/>
      <c r="I233" s="46"/>
      <c r="J233" s="47"/>
    </row>
    <row r="234">
      <c r="A234" s="37" t="s">
        <v>59</v>
      </c>
      <c r="B234" s="37">
        <v>54</v>
      </c>
      <c r="C234" s="38" t="s">
        <v>814</v>
      </c>
      <c r="D234" s="37" t="s">
        <v>61</v>
      </c>
      <c r="E234" s="39" t="s">
        <v>815</v>
      </c>
      <c r="F234" s="40" t="s">
        <v>172</v>
      </c>
      <c r="G234" s="41">
        <v>34.847999999999999</v>
      </c>
      <c r="H234" s="42">
        <v>0</v>
      </c>
      <c r="I234" s="43">
        <f>ROUND(G234*H234,P4)</f>
        <v>0</v>
      </c>
      <c r="J234" s="40" t="s">
        <v>85</v>
      </c>
      <c r="O234" s="44">
        <f>I234*0.21</f>
        <v>0</v>
      </c>
      <c r="P234">
        <v>3</v>
      </c>
    </row>
    <row r="235">
      <c r="A235" s="37" t="s">
        <v>64</v>
      </c>
      <c r="B235" s="45"/>
      <c r="C235" s="46"/>
      <c r="D235" s="46"/>
      <c r="E235" s="39" t="s">
        <v>816</v>
      </c>
      <c r="F235" s="46"/>
      <c r="G235" s="46"/>
      <c r="H235" s="46"/>
      <c r="I235" s="46"/>
      <c r="J235" s="47"/>
    </row>
    <row r="236">
      <c r="A236" s="37" t="s">
        <v>66</v>
      </c>
      <c r="B236" s="45"/>
      <c r="C236" s="46"/>
      <c r="D236" s="46"/>
      <c r="E236" s="48" t="s">
        <v>211</v>
      </c>
      <c r="F236" s="46"/>
      <c r="G236" s="46"/>
      <c r="H236" s="46"/>
      <c r="I236" s="46"/>
      <c r="J236" s="47"/>
    </row>
    <row r="237" ht="30">
      <c r="A237" s="37" t="s">
        <v>66</v>
      </c>
      <c r="B237" s="45"/>
      <c r="C237" s="46"/>
      <c r="D237" s="46"/>
      <c r="E237" s="48" t="s">
        <v>1066</v>
      </c>
      <c r="F237" s="46"/>
      <c r="G237" s="46"/>
      <c r="H237" s="46"/>
      <c r="I237" s="46"/>
      <c r="J237" s="47"/>
    </row>
    <row r="238">
      <c r="A238" s="37" t="s">
        <v>59</v>
      </c>
      <c r="B238" s="37">
        <v>55</v>
      </c>
      <c r="C238" s="38" t="s">
        <v>818</v>
      </c>
      <c r="D238" s="37" t="s">
        <v>61</v>
      </c>
      <c r="E238" s="39" t="s">
        <v>819</v>
      </c>
      <c r="F238" s="40" t="s">
        <v>172</v>
      </c>
      <c r="G238" s="41">
        <v>177.87</v>
      </c>
      <c r="H238" s="42">
        <v>0</v>
      </c>
      <c r="I238" s="43">
        <f>ROUND(G238*H238,P4)</f>
        <v>0</v>
      </c>
      <c r="J238" s="40" t="s">
        <v>85</v>
      </c>
      <c r="O238" s="44">
        <f>I238*0.21</f>
        <v>0</v>
      </c>
      <c r="P238">
        <v>3</v>
      </c>
    </row>
    <row r="239">
      <c r="A239" s="37" t="s">
        <v>64</v>
      </c>
      <c r="B239" s="45"/>
      <c r="C239" s="46"/>
      <c r="D239" s="46"/>
      <c r="E239" s="49" t="s">
        <v>61</v>
      </c>
      <c r="F239" s="46"/>
      <c r="G239" s="46"/>
      <c r="H239" s="46"/>
      <c r="I239" s="46"/>
      <c r="J239" s="47"/>
    </row>
    <row r="240">
      <c r="A240" s="37" t="s">
        <v>66</v>
      </c>
      <c r="B240" s="45"/>
      <c r="C240" s="46"/>
      <c r="D240" s="46"/>
      <c r="E240" s="48" t="s">
        <v>211</v>
      </c>
      <c r="F240" s="46"/>
      <c r="G240" s="46"/>
      <c r="H240" s="46"/>
      <c r="I240" s="46"/>
      <c r="J240" s="47"/>
    </row>
    <row r="241">
      <c r="A241" s="37" t="s">
        <v>66</v>
      </c>
      <c r="B241" s="45"/>
      <c r="C241" s="46"/>
      <c r="D241" s="46"/>
      <c r="E241" s="48" t="s">
        <v>1067</v>
      </c>
      <c r="F241" s="46"/>
      <c r="G241" s="46"/>
      <c r="H241" s="46"/>
      <c r="I241" s="46"/>
      <c r="J241" s="47"/>
    </row>
    <row r="242" ht="30">
      <c r="A242" s="37" t="s">
        <v>59</v>
      </c>
      <c r="B242" s="37">
        <v>56</v>
      </c>
      <c r="C242" s="38" t="s">
        <v>821</v>
      </c>
      <c r="D242" s="37" t="s">
        <v>61</v>
      </c>
      <c r="E242" s="39" t="s">
        <v>822</v>
      </c>
      <c r="F242" s="40" t="s">
        <v>172</v>
      </c>
      <c r="G242" s="41">
        <v>659.45000000000005</v>
      </c>
      <c r="H242" s="42">
        <v>0</v>
      </c>
      <c r="I242" s="43">
        <f>ROUND(G242*H242,P4)</f>
        <v>0</v>
      </c>
      <c r="J242" s="40" t="s">
        <v>85</v>
      </c>
      <c r="O242" s="44">
        <f>I242*0.21</f>
        <v>0</v>
      </c>
      <c r="P242">
        <v>3</v>
      </c>
    </row>
    <row r="243">
      <c r="A243" s="37" t="s">
        <v>64</v>
      </c>
      <c r="B243" s="45"/>
      <c r="C243" s="46"/>
      <c r="D243" s="46"/>
      <c r="E243" s="39" t="s">
        <v>823</v>
      </c>
      <c r="F243" s="46"/>
      <c r="G243" s="46"/>
      <c r="H243" s="46"/>
      <c r="I243" s="46"/>
      <c r="J243" s="47"/>
    </row>
    <row r="244">
      <c r="A244" s="37" t="s">
        <v>66</v>
      </c>
      <c r="B244" s="45"/>
      <c r="C244" s="46"/>
      <c r="D244" s="46"/>
      <c r="E244" s="48" t="s">
        <v>211</v>
      </c>
      <c r="F244" s="46"/>
      <c r="G244" s="46"/>
      <c r="H244" s="46"/>
      <c r="I244" s="46"/>
      <c r="J244" s="47"/>
    </row>
    <row r="245">
      <c r="A245" s="37" t="s">
        <v>66</v>
      </c>
      <c r="B245" s="45"/>
      <c r="C245" s="46"/>
      <c r="D245" s="46"/>
      <c r="E245" s="48" t="s">
        <v>1068</v>
      </c>
      <c r="F245" s="46"/>
      <c r="G245" s="46"/>
      <c r="H245" s="46"/>
      <c r="I245" s="46"/>
      <c r="J245" s="47"/>
    </row>
    <row r="246">
      <c r="A246" s="37" t="s">
        <v>59</v>
      </c>
      <c r="B246" s="37">
        <v>57</v>
      </c>
      <c r="C246" s="38" t="s">
        <v>825</v>
      </c>
      <c r="D246" s="37" t="s">
        <v>61</v>
      </c>
      <c r="E246" s="39" t="s">
        <v>826</v>
      </c>
      <c r="F246" s="40" t="s">
        <v>172</v>
      </c>
      <c r="G246" s="41">
        <v>177.87</v>
      </c>
      <c r="H246" s="42">
        <v>0</v>
      </c>
      <c r="I246" s="43">
        <f>ROUND(G246*H246,P4)</f>
        <v>0</v>
      </c>
      <c r="J246" s="40" t="s">
        <v>85</v>
      </c>
      <c r="O246" s="44">
        <f>I246*0.21</f>
        <v>0</v>
      </c>
      <c r="P246">
        <v>3</v>
      </c>
    </row>
    <row r="247">
      <c r="A247" s="37" t="s">
        <v>64</v>
      </c>
      <c r="B247" s="45"/>
      <c r="C247" s="46"/>
      <c r="D247" s="46"/>
      <c r="E247" s="49" t="s">
        <v>61</v>
      </c>
      <c r="F247" s="46"/>
      <c r="G247" s="46"/>
      <c r="H247" s="46"/>
      <c r="I247" s="46"/>
      <c r="J247" s="47"/>
    </row>
    <row r="248">
      <c r="A248" s="37" t="s">
        <v>66</v>
      </c>
      <c r="B248" s="45"/>
      <c r="C248" s="46"/>
      <c r="D248" s="46"/>
      <c r="E248" s="48" t="s">
        <v>211</v>
      </c>
      <c r="F248" s="46"/>
      <c r="G248" s="46"/>
      <c r="H248" s="46"/>
      <c r="I248" s="46"/>
      <c r="J248" s="47"/>
    </row>
    <row r="249" ht="30">
      <c r="A249" s="37" t="s">
        <v>66</v>
      </c>
      <c r="B249" s="45"/>
      <c r="C249" s="46"/>
      <c r="D249" s="46"/>
      <c r="E249" s="48" t="s">
        <v>1069</v>
      </c>
      <c r="F249" s="46"/>
      <c r="G249" s="46"/>
      <c r="H249" s="46"/>
      <c r="I249" s="46"/>
      <c r="J249" s="47"/>
    </row>
    <row r="250">
      <c r="A250" s="37" t="s">
        <v>59</v>
      </c>
      <c r="B250" s="37">
        <v>58</v>
      </c>
      <c r="C250" s="38" t="s">
        <v>828</v>
      </c>
      <c r="D250" s="37" t="s">
        <v>61</v>
      </c>
      <c r="E250" s="39" t="s">
        <v>829</v>
      </c>
      <c r="F250" s="40" t="s">
        <v>172</v>
      </c>
      <c r="G250" s="41">
        <v>49.103999999999999</v>
      </c>
      <c r="H250" s="42">
        <v>0</v>
      </c>
      <c r="I250" s="43">
        <f>ROUND(G250*H250,P4)</f>
        <v>0</v>
      </c>
      <c r="J250" s="40" t="s">
        <v>85</v>
      </c>
      <c r="O250" s="44">
        <f>I250*0.21</f>
        <v>0</v>
      </c>
      <c r="P250">
        <v>3</v>
      </c>
    </row>
    <row r="251" ht="45">
      <c r="A251" s="37" t="s">
        <v>64</v>
      </c>
      <c r="B251" s="45"/>
      <c r="C251" s="46"/>
      <c r="D251" s="46"/>
      <c r="E251" s="39" t="s">
        <v>830</v>
      </c>
      <c r="F251" s="46"/>
      <c r="G251" s="46"/>
      <c r="H251" s="46"/>
      <c r="I251" s="46"/>
      <c r="J251" s="47"/>
    </row>
    <row r="252">
      <c r="A252" s="37" t="s">
        <v>66</v>
      </c>
      <c r="B252" s="45"/>
      <c r="C252" s="46"/>
      <c r="D252" s="46"/>
      <c r="E252" s="48" t="s">
        <v>211</v>
      </c>
      <c r="F252" s="46"/>
      <c r="G252" s="46"/>
      <c r="H252" s="46"/>
      <c r="I252" s="46"/>
      <c r="J252" s="47"/>
    </row>
    <row r="253">
      <c r="A253" s="37" t="s">
        <v>66</v>
      </c>
      <c r="B253" s="45"/>
      <c r="C253" s="46"/>
      <c r="D253" s="46"/>
      <c r="E253" s="48" t="s">
        <v>1070</v>
      </c>
      <c r="F253" s="46"/>
      <c r="G253" s="46"/>
      <c r="H253" s="46"/>
      <c r="I253" s="46"/>
      <c r="J253" s="47"/>
    </row>
    <row r="254" ht="30">
      <c r="A254" s="37" t="s">
        <v>59</v>
      </c>
      <c r="B254" s="37">
        <v>59</v>
      </c>
      <c r="C254" s="38" t="s">
        <v>1071</v>
      </c>
      <c r="D254" s="37" t="s">
        <v>61</v>
      </c>
      <c r="E254" s="39" t="s">
        <v>1072</v>
      </c>
      <c r="F254" s="40" t="s">
        <v>116</v>
      </c>
      <c r="G254" s="41">
        <v>40</v>
      </c>
      <c r="H254" s="42">
        <v>0</v>
      </c>
      <c r="I254" s="43">
        <f>ROUND(G254*H254,P4)</f>
        <v>0</v>
      </c>
      <c r="J254" s="40" t="s">
        <v>85</v>
      </c>
      <c r="O254" s="44">
        <f>I254*0.21</f>
        <v>0</v>
      </c>
      <c r="P254">
        <v>3</v>
      </c>
    </row>
    <row r="255">
      <c r="A255" s="37" t="s">
        <v>64</v>
      </c>
      <c r="B255" s="45"/>
      <c r="C255" s="46"/>
      <c r="D255" s="46"/>
      <c r="E255" s="49" t="s">
        <v>61</v>
      </c>
      <c r="F255" s="46"/>
      <c r="G255" s="46"/>
      <c r="H255" s="46"/>
      <c r="I255" s="46"/>
      <c r="J255" s="47"/>
    </row>
    <row r="256">
      <c r="A256" s="37" t="s">
        <v>66</v>
      </c>
      <c r="B256" s="45"/>
      <c r="C256" s="46"/>
      <c r="D256" s="46"/>
      <c r="E256" s="48" t="s">
        <v>1073</v>
      </c>
      <c r="F256" s="46"/>
      <c r="G256" s="46"/>
      <c r="H256" s="46"/>
      <c r="I256" s="46"/>
      <c r="J256" s="47"/>
    </row>
    <row r="257">
      <c r="A257" s="37" t="s">
        <v>66</v>
      </c>
      <c r="B257" s="45"/>
      <c r="C257" s="46"/>
      <c r="D257" s="46"/>
      <c r="E257" s="48" t="s">
        <v>1074</v>
      </c>
      <c r="F257" s="46"/>
      <c r="G257" s="46"/>
      <c r="H257" s="46"/>
      <c r="I257" s="46"/>
      <c r="J257" s="47"/>
    </row>
    <row r="258">
      <c r="A258" s="37" t="s">
        <v>59</v>
      </c>
      <c r="B258" s="37">
        <v>60</v>
      </c>
      <c r="C258" s="38" t="s">
        <v>835</v>
      </c>
      <c r="D258" s="37" t="s">
        <v>61</v>
      </c>
      <c r="E258" s="39" t="s">
        <v>836</v>
      </c>
      <c r="F258" s="40" t="s">
        <v>172</v>
      </c>
      <c r="G258" s="41">
        <v>106.51600000000001</v>
      </c>
      <c r="H258" s="42">
        <v>0</v>
      </c>
      <c r="I258" s="43">
        <f>ROUND(G258*H258,P4)</f>
        <v>0</v>
      </c>
      <c r="J258" s="40" t="s">
        <v>85</v>
      </c>
      <c r="O258" s="44">
        <f>I258*0.21</f>
        <v>0</v>
      </c>
      <c r="P258">
        <v>3</v>
      </c>
    </row>
    <row r="259">
      <c r="A259" s="37" t="s">
        <v>64</v>
      </c>
      <c r="B259" s="45"/>
      <c r="C259" s="46"/>
      <c r="D259" s="46"/>
      <c r="E259" s="49" t="s">
        <v>61</v>
      </c>
      <c r="F259" s="46"/>
      <c r="G259" s="46"/>
      <c r="H259" s="46"/>
      <c r="I259" s="46"/>
      <c r="J259" s="47"/>
    </row>
    <row r="260">
      <c r="A260" s="37" t="s">
        <v>66</v>
      </c>
      <c r="B260" s="45"/>
      <c r="C260" s="46"/>
      <c r="D260" s="46"/>
      <c r="E260" s="48" t="s">
        <v>211</v>
      </c>
      <c r="F260" s="46"/>
      <c r="G260" s="46"/>
      <c r="H260" s="46"/>
      <c r="I260" s="46"/>
      <c r="J260" s="47"/>
    </row>
    <row r="261" ht="30">
      <c r="A261" s="37" t="s">
        <v>66</v>
      </c>
      <c r="B261" s="45"/>
      <c r="C261" s="46"/>
      <c r="D261" s="46"/>
      <c r="E261" s="48" t="s">
        <v>1075</v>
      </c>
      <c r="F261" s="46"/>
      <c r="G261" s="46"/>
      <c r="H261" s="46"/>
      <c r="I261" s="46"/>
      <c r="J261" s="47"/>
    </row>
    <row r="262">
      <c r="A262" s="37" t="s">
        <v>59</v>
      </c>
      <c r="B262" s="37">
        <v>61</v>
      </c>
      <c r="C262" s="38" t="s">
        <v>841</v>
      </c>
      <c r="D262" s="37" t="s">
        <v>61</v>
      </c>
      <c r="E262" s="39" t="s">
        <v>842</v>
      </c>
      <c r="F262" s="40" t="s">
        <v>172</v>
      </c>
      <c r="G262" s="41">
        <v>37.109999999999999</v>
      </c>
      <c r="H262" s="42">
        <v>0</v>
      </c>
      <c r="I262" s="43">
        <f>ROUND(G262*H262,P4)</f>
        <v>0</v>
      </c>
      <c r="J262" s="40" t="s">
        <v>85</v>
      </c>
      <c r="O262" s="44">
        <f>I262*0.21</f>
        <v>0</v>
      </c>
      <c r="P262">
        <v>3</v>
      </c>
    </row>
    <row r="263">
      <c r="A263" s="37" t="s">
        <v>64</v>
      </c>
      <c r="B263" s="45"/>
      <c r="C263" s="46"/>
      <c r="D263" s="46"/>
      <c r="E263" s="49" t="s">
        <v>61</v>
      </c>
      <c r="F263" s="46"/>
      <c r="G263" s="46"/>
      <c r="H263" s="46"/>
      <c r="I263" s="46"/>
      <c r="J263" s="47"/>
    </row>
    <row r="264">
      <c r="A264" s="37" t="s">
        <v>66</v>
      </c>
      <c r="B264" s="45"/>
      <c r="C264" s="46"/>
      <c r="D264" s="46"/>
      <c r="E264" s="48" t="s">
        <v>211</v>
      </c>
      <c r="F264" s="46"/>
      <c r="G264" s="46"/>
      <c r="H264" s="46"/>
      <c r="I264" s="46"/>
      <c r="J264" s="47"/>
    </row>
    <row r="265">
      <c r="A265" s="37" t="s">
        <v>66</v>
      </c>
      <c r="B265" s="45"/>
      <c r="C265" s="46"/>
      <c r="D265" s="46"/>
      <c r="E265" s="48" t="s">
        <v>1076</v>
      </c>
      <c r="F265" s="46"/>
      <c r="G265" s="46"/>
      <c r="H265" s="46"/>
      <c r="I265" s="46"/>
      <c r="J265" s="47"/>
    </row>
    <row r="266">
      <c r="A266" s="31" t="s">
        <v>56</v>
      </c>
      <c r="B266" s="32"/>
      <c r="C266" s="33" t="s">
        <v>340</v>
      </c>
      <c r="D266" s="34"/>
      <c r="E266" s="31" t="s">
        <v>341</v>
      </c>
      <c r="F266" s="34"/>
      <c r="G266" s="34"/>
      <c r="H266" s="34"/>
      <c r="I266" s="35">
        <f>SUMIFS(I267:I278,A267:A278,"P")</f>
        <v>0</v>
      </c>
      <c r="J266" s="36"/>
    </row>
    <row r="267">
      <c r="A267" s="37" t="s">
        <v>59</v>
      </c>
      <c r="B267" s="37">
        <v>62</v>
      </c>
      <c r="C267" s="38" t="s">
        <v>847</v>
      </c>
      <c r="D267" s="37" t="s">
        <v>61</v>
      </c>
      <c r="E267" s="39" t="s">
        <v>848</v>
      </c>
      <c r="F267" s="40" t="s">
        <v>116</v>
      </c>
      <c r="G267" s="41">
        <v>21.800000000000001</v>
      </c>
      <c r="H267" s="42">
        <v>0</v>
      </c>
      <c r="I267" s="43">
        <f>ROUND(G267*H267,P4)</f>
        <v>0</v>
      </c>
      <c r="J267" s="40" t="s">
        <v>85</v>
      </c>
      <c r="O267" s="44">
        <f>I267*0.21</f>
        <v>0</v>
      </c>
      <c r="P267">
        <v>3</v>
      </c>
    </row>
    <row r="268">
      <c r="A268" s="37" t="s">
        <v>64</v>
      </c>
      <c r="B268" s="45"/>
      <c r="C268" s="46"/>
      <c r="D268" s="46"/>
      <c r="E268" s="49" t="s">
        <v>61</v>
      </c>
      <c r="F268" s="46"/>
      <c r="G268" s="46"/>
      <c r="H268" s="46"/>
      <c r="I268" s="46"/>
      <c r="J268" s="47"/>
    </row>
    <row r="269">
      <c r="A269" s="37" t="s">
        <v>66</v>
      </c>
      <c r="B269" s="45"/>
      <c r="C269" s="46"/>
      <c r="D269" s="46"/>
      <c r="E269" s="48" t="s">
        <v>211</v>
      </c>
      <c r="F269" s="46"/>
      <c r="G269" s="46"/>
      <c r="H269" s="46"/>
      <c r="I269" s="46"/>
      <c r="J269" s="47"/>
    </row>
    <row r="270" ht="30">
      <c r="A270" s="37" t="s">
        <v>66</v>
      </c>
      <c r="B270" s="45"/>
      <c r="C270" s="46"/>
      <c r="D270" s="46"/>
      <c r="E270" s="48" t="s">
        <v>1077</v>
      </c>
      <c r="F270" s="46"/>
      <c r="G270" s="46"/>
      <c r="H270" s="46"/>
      <c r="I270" s="46"/>
      <c r="J270" s="47"/>
    </row>
    <row r="271">
      <c r="A271" s="37" t="s">
        <v>59</v>
      </c>
      <c r="B271" s="37">
        <v>63</v>
      </c>
      <c r="C271" s="38" t="s">
        <v>1078</v>
      </c>
      <c r="D271" s="37" t="s">
        <v>61</v>
      </c>
      <c r="E271" s="39" t="s">
        <v>1079</v>
      </c>
      <c r="F271" s="40" t="s">
        <v>116</v>
      </c>
      <c r="G271" s="41">
        <v>5.7999999999999998</v>
      </c>
      <c r="H271" s="42">
        <v>0</v>
      </c>
      <c r="I271" s="43">
        <f>ROUND(G271*H271,P4)</f>
        <v>0</v>
      </c>
      <c r="J271" s="40" t="s">
        <v>85</v>
      </c>
      <c r="O271" s="44">
        <f>I271*0.21</f>
        <v>0</v>
      </c>
      <c r="P271">
        <v>3</v>
      </c>
    </row>
    <row r="272">
      <c r="A272" s="37" t="s">
        <v>64</v>
      </c>
      <c r="B272" s="45"/>
      <c r="C272" s="46"/>
      <c r="D272" s="46"/>
      <c r="E272" s="49" t="s">
        <v>61</v>
      </c>
      <c r="F272" s="46"/>
      <c r="G272" s="46"/>
      <c r="H272" s="46"/>
      <c r="I272" s="46"/>
      <c r="J272" s="47"/>
    </row>
    <row r="273">
      <c r="A273" s="37" t="s">
        <v>66</v>
      </c>
      <c r="B273" s="45"/>
      <c r="C273" s="46"/>
      <c r="D273" s="46"/>
      <c r="E273" s="48" t="s">
        <v>211</v>
      </c>
      <c r="F273" s="46"/>
      <c r="G273" s="46"/>
      <c r="H273" s="46"/>
      <c r="I273" s="46"/>
      <c r="J273" s="47"/>
    </row>
    <row r="274" ht="30">
      <c r="A274" s="37" t="s">
        <v>66</v>
      </c>
      <c r="B274" s="45"/>
      <c r="C274" s="46"/>
      <c r="D274" s="46"/>
      <c r="E274" s="48" t="s">
        <v>1080</v>
      </c>
      <c r="F274" s="46"/>
      <c r="G274" s="46"/>
      <c r="H274" s="46"/>
      <c r="I274" s="46"/>
      <c r="J274" s="47"/>
    </row>
    <row r="275">
      <c r="A275" s="37" t="s">
        <v>59</v>
      </c>
      <c r="B275" s="37">
        <v>64</v>
      </c>
      <c r="C275" s="38" t="s">
        <v>859</v>
      </c>
      <c r="D275" s="37" t="s">
        <v>61</v>
      </c>
      <c r="E275" s="39" t="s">
        <v>860</v>
      </c>
      <c r="F275" s="40" t="s">
        <v>101</v>
      </c>
      <c r="G275" s="41">
        <v>1.1879999999999999</v>
      </c>
      <c r="H275" s="42">
        <v>0</v>
      </c>
      <c r="I275" s="43">
        <f>ROUND(G275*H275,P4)</f>
        <v>0</v>
      </c>
      <c r="J275" s="40" t="s">
        <v>85</v>
      </c>
      <c r="O275" s="44">
        <f>I275*0.21</f>
        <v>0</v>
      </c>
      <c r="P275">
        <v>3</v>
      </c>
    </row>
    <row r="276">
      <c r="A276" s="37" t="s">
        <v>64</v>
      </c>
      <c r="B276" s="45"/>
      <c r="C276" s="46"/>
      <c r="D276" s="46"/>
      <c r="E276" s="39" t="s">
        <v>861</v>
      </c>
      <c r="F276" s="46"/>
      <c r="G276" s="46"/>
      <c r="H276" s="46"/>
      <c r="I276" s="46"/>
      <c r="J276" s="47"/>
    </row>
    <row r="277">
      <c r="A277" s="37" t="s">
        <v>66</v>
      </c>
      <c r="B277" s="45"/>
      <c r="C277" s="46"/>
      <c r="D277" s="46"/>
      <c r="E277" s="48" t="s">
        <v>211</v>
      </c>
      <c r="F277" s="46"/>
      <c r="G277" s="46"/>
      <c r="H277" s="46"/>
      <c r="I277" s="46"/>
      <c r="J277" s="47"/>
    </row>
    <row r="278" ht="30">
      <c r="A278" s="37" t="s">
        <v>66</v>
      </c>
      <c r="B278" s="45"/>
      <c r="C278" s="46"/>
      <c r="D278" s="46"/>
      <c r="E278" s="48" t="s">
        <v>1081</v>
      </c>
      <c r="F278" s="46"/>
      <c r="G278" s="46"/>
      <c r="H278" s="46"/>
      <c r="I278" s="46"/>
      <c r="J278" s="47"/>
    </row>
    <row r="279">
      <c r="A279" s="31" t="s">
        <v>56</v>
      </c>
      <c r="B279" s="32"/>
      <c r="C279" s="33" t="s">
        <v>350</v>
      </c>
      <c r="D279" s="34"/>
      <c r="E279" s="31" t="s">
        <v>351</v>
      </c>
      <c r="F279" s="34"/>
      <c r="G279" s="34"/>
      <c r="H279" s="34"/>
      <c r="I279" s="35">
        <f>SUMIFS(I280:I364,A280:A364,"P")</f>
        <v>0</v>
      </c>
      <c r="J279" s="36"/>
    </row>
    <row r="280">
      <c r="A280" s="37" t="s">
        <v>59</v>
      </c>
      <c r="B280" s="37">
        <v>65</v>
      </c>
      <c r="C280" s="38" t="s">
        <v>870</v>
      </c>
      <c r="D280" s="37" t="s">
        <v>61</v>
      </c>
      <c r="E280" s="39" t="s">
        <v>871</v>
      </c>
      <c r="F280" s="40" t="s">
        <v>116</v>
      </c>
      <c r="G280" s="41">
        <v>137.34</v>
      </c>
      <c r="H280" s="42">
        <v>0</v>
      </c>
      <c r="I280" s="43">
        <f>ROUND(G280*H280,P4)</f>
        <v>0</v>
      </c>
      <c r="J280" s="40" t="s">
        <v>85</v>
      </c>
      <c r="O280" s="44">
        <f>I280*0.21</f>
        <v>0</v>
      </c>
      <c r="P280">
        <v>3</v>
      </c>
    </row>
    <row r="281" ht="30">
      <c r="A281" s="37" t="s">
        <v>64</v>
      </c>
      <c r="B281" s="45"/>
      <c r="C281" s="46"/>
      <c r="D281" s="46"/>
      <c r="E281" s="39" t="s">
        <v>872</v>
      </c>
      <c r="F281" s="46"/>
      <c r="G281" s="46"/>
      <c r="H281" s="46"/>
      <c r="I281" s="46"/>
      <c r="J281" s="47"/>
    </row>
    <row r="282">
      <c r="A282" s="37" t="s">
        <v>66</v>
      </c>
      <c r="B282" s="45"/>
      <c r="C282" s="46"/>
      <c r="D282" s="46"/>
      <c r="E282" s="48" t="s">
        <v>211</v>
      </c>
      <c r="F282" s="46"/>
      <c r="G282" s="46"/>
      <c r="H282" s="46"/>
      <c r="I282" s="46"/>
      <c r="J282" s="47"/>
    </row>
    <row r="283">
      <c r="A283" s="37" t="s">
        <v>66</v>
      </c>
      <c r="B283" s="45"/>
      <c r="C283" s="46"/>
      <c r="D283" s="46"/>
      <c r="E283" s="48" t="s">
        <v>1082</v>
      </c>
      <c r="F283" s="46"/>
      <c r="G283" s="46"/>
      <c r="H283" s="46"/>
      <c r="I283" s="46"/>
      <c r="J283" s="47"/>
    </row>
    <row r="284">
      <c r="A284" s="37" t="s">
        <v>59</v>
      </c>
      <c r="B284" s="37">
        <v>66</v>
      </c>
      <c r="C284" s="38" t="s">
        <v>1083</v>
      </c>
      <c r="D284" s="37" t="s">
        <v>61</v>
      </c>
      <c r="E284" s="39" t="s">
        <v>1084</v>
      </c>
      <c r="F284" s="40" t="s">
        <v>116</v>
      </c>
      <c r="G284" s="41">
        <v>134.19999999999999</v>
      </c>
      <c r="H284" s="42">
        <v>0</v>
      </c>
      <c r="I284" s="43">
        <f>ROUND(G284*H284,P4)</f>
        <v>0</v>
      </c>
      <c r="J284" s="40" t="s">
        <v>85</v>
      </c>
      <c r="O284" s="44">
        <f>I284*0.21</f>
        <v>0</v>
      </c>
      <c r="P284">
        <v>3</v>
      </c>
    </row>
    <row r="285" ht="30">
      <c r="A285" s="37" t="s">
        <v>64</v>
      </c>
      <c r="B285" s="45"/>
      <c r="C285" s="46"/>
      <c r="D285" s="46"/>
      <c r="E285" s="39" t="s">
        <v>868</v>
      </c>
      <c r="F285" s="46"/>
      <c r="G285" s="46"/>
      <c r="H285" s="46"/>
      <c r="I285" s="46"/>
      <c r="J285" s="47"/>
    </row>
    <row r="286">
      <c r="A286" s="37" t="s">
        <v>66</v>
      </c>
      <c r="B286" s="45"/>
      <c r="C286" s="46"/>
      <c r="D286" s="46"/>
      <c r="E286" s="48" t="s">
        <v>94</v>
      </c>
      <c r="F286" s="46"/>
      <c r="G286" s="46"/>
      <c r="H286" s="46"/>
      <c r="I286" s="46"/>
      <c r="J286" s="47"/>
    </row>
    <row r="287">
      <c r="A287" s="37" t="s">
        <v>66</v>
      </c>
      <c r="B287" s="45"/>
      <c r="C287" s="46"/>
      <c r="D287" s="46"/>
      <c r="E287" s="48" t="s">
        <v>1085</v>
      </c>
      <c r="F287" s="46"/>
      <c r="G287" s="46"/>
      <c r="H287" s="46"/>
      <c r="I287" s="46"/>
      <c r="J287" s="47"/>
    </row>
    <row r="288" ht="30">
      <c r="A288" s="37" t="s">
        <v>59</v>
      </c>
      <c r="B288" s="37">
        <v>67</v>
      </c>
      <c r="C288" s="38" t="s">
        <v>874</v>
      </c>
      <c r="D288" s="37" t="s">
        <v>61</v>
      </c>
      <c r="E288" s="39" t="s">
        <v>875</v>
      </c>
      <c r="F288" s="40" t="s">
        <v>116</v>
      </c>
      <c r="G288" s="41">
        <v>123.68000000000001</v>
      </c>
      <c r="H288" s="42">
        <v>0</v>
      </c>
      <c r="I288" s="43">
        <f>ROUND(G288*H288,P4)</f>
        <v>0</v>
      </c>
      <c r="J288" s="40" t="s">
        <v>85</v>
      </c>
      <c r="O288" s="44">
        <f>I288*0.21</f>
        <v>0</v>
      </c>
      <c r="P288">
        <v>3</v>
      </c>
    </row>
    <row r="289" ht="30">
      <c r="A289" s="37" t="s">
        <v>64</v>
      </c>
      <c r="B289" s="45"/>
      <c r="C289" s="46"/>
      <c r="D289" s="46"/>
      <c r="E289" s="39" t="s">
        <v>876</v>
      </c>
      <c r="F289" s="46"/>
      <c r="G289" s="46"/>
      <c r="H289" s="46"/>
      <c r="I289" s="46"/>
      <c r="J289" s="47"/>
    </row>
    <row r="290">
      <c r="A290" s="37" t="s">
        <v>66</v>
      </c>
      <c r="B290" s="45"/>
      <c r="C290" s="46"/>
      <c r="D290" s="46"/>
      <c r="E290" s="48" t="s">
        <v>211</v>
      </c>
      <c r="F290" s="46"/>
      <c r="G290" s="46"/>
      <c r="H290" s="46"/>
      <c r="I290" s="46"/>
      <c r="J290" s="47"/>
    </row>
    <row r="291">
      <c r="A291" s="37" t="s">
        <v>66</v>
      </c>
      <c r="B291" s="45"/>
      <c r="C291" s="46"/>
      <c r="D291" s="46"/>
      <c r="E291" s="48" t="s">
        <v>1086</v>
      </c>
      <c r="F291" s="46"/>
      <c r="G291" s="46"/>
      <c r="H291" s="46"/>
      <c r="I291" s="46"/>
      <c r="J291" s="47"/>
    </row>
    <row r="292" ht="30">
      <c r="A292" s="37" t="s">
        <v>59</v>
      </c>
      <c r="B292" s="37">
        <v>68</v>
      </c>
      <c r="C292" s="38" t="s">
        <v>1087</v>
      </c>
      <c r="D292" s="37" t="s">
        <v>61</v>
      </c>
      <c r="E292" s="39" t="s">
        <v>1088</v>
      </c>
      <c r="F292" s="40" t="s">
        <v>116</v>
      </c>
      <c r="G292" s="41">
        <v>134.19999999999999</v>
      </c>
      <c r="H292" s="42">
        <v>0</v>
      </c>
      <c r="I292" s="43">
        <f>ROUND(G292*H292,P4)</f>
        <v>0</v>
      </c>
      <c r="J292" s="40" t="s">
        <v>85</v>
      </c>
      <c r="O292" s="44">
        <f>I292*0.21</f>
        <v>0</v>
      </c>
      <c r="P292">
        <v>3</v>
      </c>
    </row>
    <row r="293" ht="30">
      <c r="A293" s="37" t="s">
        <v>64</v>
      </c>
      <c r="B293" s="45"/>
      <c r="C293" s="46"/>
      <c r="D293" s="46"/>
      <c r="E293" s="39" t="s">
        <v>868</v>
      </c>
      <c r="F293" s="46"/>
      <c r="G293" s="46"/>
      <c r="H293" s="46"/>
      <c r="I293" s="46"/>
      <c r="J293" s="47"/>
    </row>
    <row r="294">
      <c r="A294" s="37" t="s">
        <v>66</v>
      </c>
      <c r="B294" s="45"/>
      <c r="C294" s="46"/>
      <c r="D294" s="46"/>
      <c r="E294" s="48" t="s">
        <v>94</v>
      </c>
      <c r="F294" s="46"/>
      <c r="G294" s="46"/>
      <c r="H294" s="46"/>
      <c r="I294" s="46"/>
      <c r="J294" s="47"/>
    </row>
    <row r="295">
      <c r="A295" s="37" t="s">
        <v>66</v>
      </c>
      <c r="B295" s="45"/>
      <c r="C295" s="46"/>
      <c r="D295" s="46"/>
      <c r="E295" s="48" t="s">
        <v>1089</v>
      </c>
      <c r="F295" s="46"/>
      <c r="G295" s="46"/>
      <c r="H295" s="46"/>
      <c r="I295" s="46"/>
      <c r="J295" s="47"/>
    </row>
    <row r="296" ht="30">
      <c r="A296" s="37" t="s">
        <v>59</v>
      </c>
      <c r="B296" s="37">
        <v>69</v>
      </c>
      <c r="C296" s="38" t="s">
        <v>878</v>
      </c>
      <c r="D296" s="37" t="s">
        <v>61</v>
      </c>
      <c r="E296" s="39" t="s">
        <v>879</v>
      </c>
      <c r="F296" s="40" t="s">
        <v>92</v>
      </c>
      <c r="G296" s="41">
        <v>12</v>
      </c>
      <c r="H296" s="42">
        <v>0</v>
      </c>
      <c r="I296" s="43">
        <f>ROUND(G296*H296,P4)</f>
        <v>0</v>
      </c>
      <c r="J296" s="40" t="s">
        <v>85</v>
      </c>
      <c r="O296" s="44">
        <f>I296*0.21</f>
        <v>0</v>
      </c>
      <c r="P296">
        <v>3</v>
      </c>
    </row>
    <row r="297">
      <c r="A297" s="37" t="s">
        <v>64</v>
      </c>
      <c r="B297" s="45"/>
      <c r="C297" s="46"/>
      <c r="D297" s="46"/>
      <c r="E297" s="49" t="s">
        <v>61</v>
      </c>
      <c r="F297" s="46"/>
      <c r="G297" s="46"/>
      <c r="H297" s="46"/>
      <c r="I297" s="46"/>
      <c r="J297" s="47"/>
    </row>
    <row r="298">
      <c r="A298" s="37" t="s">
        <v>66</v>
      </c>
      <c r="B298" s="45"/>
      <c r="C298" s="46"/>
      <c r="D298" s="46"/>
      <c r="E298" s="48" t="s">
        <v>211</v>
      </c>
      <c r="F298" s="46"/>
      <c r="G298" s="46"/>
      <c r="H298" s="46"/>
      <c r="I298" s="46"/>
      <c r="J298" s="47"/>
    </row>
    <row r="299">
      <c r="A299" s="37" t="s">
        <v>66</v>
      </c>
      <c r="B299" s="45"/>
      <c r="C299" s="46"/>
      <c r="D299" s="46"/>
      <c r="E299" s="48" t="s">
        <v>1090</v>
      </c>
      <c r="F299" s="46"/>
      <c r="G299" s="46"/>
      <c r="H299" s="46"/>
      <c r="I299" s="46"/>
      <c r="J299" s="47"/>
    </row>
    <row r="300">
      <c r="A300" s="37" t="s">
        <v>59</v>
      </c>
      <c r="B300" s="37">
        <v>70</v>
      </c>
      <c r="C300" s="38" t="s">
        <v>881</v>
      </c>
      <c r="D300" s="37" t="s">
        <v>61</v>
      </c>
      <c r="E300" s="39" t="s">
        <v>882</v>
      </c>
      <c r="F300" s="40" t="s">
        <v>92</v>
      </c>
      <c r="G300" s="41">
        <v>14</v>
      </c>
      <c r="H300" s="42">
        <v>0</v>
      </c>
      <c r="I300" s="43">
        <f>ROUND(G300*H300,P4)</f>
        <v>0</v>
      </c>
      <c r="J300" s="40" t="s">
        <v>85</v>
      </c>
      <c r="O300" s="44">
        <f>I300*0.21</f>
        <v>0</v>
      </c>
      <c r="P300">
        <v>3</v>
      </c>
    </row>
    <row r="301">
      <c r="A301" s="37" t="s">
        <v>64</v>
      </c>
      <c r="B301" s="45"/>
      <c r="C301" s="46"/>
      <c r="D301" s="46"/>
      <c r="E301" s="39" t="s">
        <v>883</v>
      </c>
      <c r="F301" s="46"/>
      <c r="G301" s="46"/>
      <c r="H301" s="46"/>
      <c r="I301" s="46"/>
      <c r="J301" s="47"/>
    </row>
    <row r="302">
      <c r="A302" s="37" t="s">
        <v>66</v>
      </c>
      <c r="B302" s="45"/>
      <c r="C302" s="46"/>
      <c r="D302" s="46"/>
      <c r="E302" s="48" t="s">
        <v>211</v>
      </c>
      <c r="F302" s="46"/>
      <c r="G302" s="46"/>
      <c r="H302" s="46"/>
      <c r="I302" s="46"/>
      <c r="J302" s="47"/>
    </row>
    <row r="303">
      <c r="A303" s="37" t="s">
        <v>66</v>
      </c>
      <c r="B303" s="45"/>
      <c r="C303" s="46"/>
      <c r="D303" s="46"/>
      <c r="E303" s="48" t="s">
        <v>1091</v>
      </c>
      <c r="F303" s="46"/>
      <c r="G303" s="46"/>
      <c r="H303" s="46"/>
      <c r="I303" s="46"/>
      <c r="J303" s="47"/>
    </row>
    <row r="304">
      <c r="A304" s="37" t="s">
        <v>59</v>
      </c>
      <c r="B304" s="37">
        <v>71</v>
      </c>
      <c r="C304" s="38" t="s">
        <v>885</v>
      </c>
      <c r="D304" s="37" t="s">
        <v>61</v>
      </c>
      <c r="E304" s="39" t="s">
        <v>886</v>
      </c>
      <c r="F304" s="40" t="s">
        <v>92</v>
      </c>
      <c r="G304" s="41">
        <v>2</v>
      </c>
      <c r="H304" s="42">
        <v>0</v>
      </c>
      <c r="I304" s="43">
        <f>ROUND(G304*H304,P4)</f>
        <v>0</v>
      </c>
      <c r="J304" s="40" t="s">
        <v>85</v>
      </c>
      <c r="O304" s="44">
        <f>I304*0.21</f>
        <v>0</v>
      </c>
      <c r="P304">
        <v>3</v>
      </c>
    </row>
    <row r="305">
      <c r="A305" s="37" t="s">
        <v>64</v>
      </c>
      <c r="B305" s="45"/>
      <c r="C305" s="46"/>
      <c r="D305" s="46"/>
      <c r="E305" s="39" t="s">
        <v>887</v>
      </c>
      <c r="F305" s="46"/>
      <c r="G305" s="46"/>
      <c r="H305" s="46"/>
      <c r="I305" s="46"/>
      <c r="J305" s="47"/>
    </row>
    <row r="306" ht="30">
      <c r="A306" s="37" t="s">
        <v>59</v>
      </c>
      <c r="B306" s="37">
        <v>72</v>
      </c>
      <c r="C306" s="38" t="s">
        <v>1092</v>
      </c>
      <c r="D306" s="37" t="s">
        <v>61</v>
      </c>
      <c r="E306" s="39" t="s">
        <v>1093</v>
      </c>
      <c r="F306" s="40" t="s">
        <v>116</v>
      </c>
      <c r="G306" s="41">
        <v>111.09</v>
      </c>
      <c r="H306" s="42">
        <v>0</v>
      </c>
      <c r="I306" s="43">
        <f>ROUND(G306*H306,P4)</f>
        <v>0</v>
      </c>
      <c r="J306" s="40" t="s">
        <v>85</v>
      </c>
      <c r="O306" s="44">
        <f>I306*0.21</f>
        <v>0</v>
      </c>
      <c r="P306">
        <v>3</v>
      </c>
    </row>
    <row r="307">
      <c r="A307" s="37" t="s">
        <v>64</v>
      </c>
      <c r="B307" s="45"/>
      <c r="C307" s="46"/>
      <c r="D307" s="46"/>
      <c r="E307" s="39" t="s">
        <v>1094</v>
      </c>
      <c r="F307" s="46"/>
      <c r="G307" s="46"/>
      <c r="H307" s="46"/>
      <c r="I307" s="46"/>
      <c r="J307" s="47"/>
    </row>
    <row r="308">
      <c r="A308" s="37" t="s">
        <v>66</v>
      </c>
      <c r="B308" s="45"/>
      <c r="C308" s="46"/>
      <c r="D308" s="46"/>
      <c r="E308" s="48" t="s">
        <v>211</v>
      </c>
      <c r="F308" s="46"/>
      <c r="G308" s="46"/>
      <c r="H308" s="46"/>
      <c r="I308" s="46"/>
      <c r="J308" s="47"/>
    </row>
    <row r="309">
      <c r="A309" s="37" t="s">
        <v>66</v>
      </c>
      <c r="B309" s="45"/>
      <c r="C309" s="46"/>
      <c r="D309" s="46"/>
      <c r="E309" s="48" t="s">
        <v>1095</v>
      </c>
      <c r="F309" s="46"/>
      <c r="G309" s="46"/>
      <c r="H309" s="46"/>
      <c r="I309" s="46"/>
      <c r="J309" s="47"/>
    </row>
    <row r="310" ht="45">
      <c r="A310" s="37" t="s">
        <v>66</v>
      </c>
      <c r="B310" s="45"/>
      <c r="C310" s="46"/>
      <c r="D310" s="46"/>
      <c r="E310" s="48" t="s">
        <v>1096</v>
      </c>
      <c r="F310" s="46"/>
      <c r="G310" s="46"/>
      <c r="H310" s="46"/>
      <c r="I310" s="46"/>
      <c r="J310" s="47"/>
    </row>
    <row r="311">
      <c r="A311" s="37" t="s">
        <v>66</v>
      </c>
      <c r="B311" s="45"/>
      <c r="C311" s="46"/>
      <c r="D311" s="46"/>
      <c r="E311" s="48" t="s">
        <v>1097</v>
      </c>
      <c r="F311" s="46"/>
      <c r="G311" s="46"/>
      <c r="H311" s="46"/>
      <c r="I311" s="46"/>
      <c r="J311" s="47"/>
    </row>
    <row r="312">
      <c r="A312" s="37" t="s">
        <v>66</v>
      </c>
      <c r="B312" s="45"/>
      <c r="C312" s="46"/>
      <c r="D312" s="46"/>
      <c r="E312" s="48" t="s">
        <v>1098</v>
      </c>
      <c r="F312" s="46"/>
      <c r="G312" s="46"/>
      <c r="H312" s="46"/>
      <c r="I312" s="46"/>
      <c r="J312" s="47"/>
    </row>
    <row r="313" ht="30">
      <c r="A313" s="37" t="s">
        <v>59</v>
      </c>
      <c r="B313" s="37">
        <v>73</v>
      </c>
      <c r="C313" s="38" t="s">
        <v>370</v>
      </c>
      <c r="D313" s="37" t="s">
        <v>61</v>
      </c>
      <c r="E313" s="39" t="s">
        <v>371</v>
      </c>
      <c r="F313" s="40" t="s">
        <v>116</v>
      </c>
      <c r="G313" s="41">
        <v>29.52</v>
      </c>
      <c r="H313" s="42">
        <v>0</v>
      </c>
      <c r="I313" s="43">
        <f>ROUND(G313*H313,P4)</f>
        <v>0</v>
      </c>
      <c r="J313" s="40" t="s">
        <v>85</v>
      </c>
      <c r="O313" s="44">
        <f>I313*0.21</f>
        <v>0</v>
      </c>
      <c r="P313">
        <v>3</v>
      </c>
    </row>
    <row r="314" ht="30">
      <c r="A314" s="37" t="s">
        <v>64</v>
      </c>
      <c r="B314" s="45"/>
      <c r="C314" s="46"/>
      <c r="D314" s="46"/>
      <c r="E314" s="39" t="s">
        <v>891</v>
      </c>
      <c r="F314" s="46"/>
      <c r="G314" s="46"/>
      <c r="H314" s="46"/>
      <c r="I314" s="46"/>
      <c r="J314" s="47"/>
    </row>
    <row r="315">
      <c r="A315" s="37" t="s">
        <v>66</v>
      </c>
      <c r="B315" s="45"/>
      <c r="C315" s="46"/>
      <c r="D315" s="46"/>
      <c r="E315" s="48" t="s">
        <v>211</v>
      </c>
      <c r="F315" s="46"/>
      <c r="G315" s="46"/>
      <c r="H315" s="46"/>
      <c r="I315" s="46"/>
      <c r="J315" s="47"/>
    </row>
    <row r="316" ht="30">
      <c r="A316" s="37" t="s">
        <v>66</v>
      </c>
      <c r="B316" s="45"/>
      <c r="C316" s="46"/>
      <c r="D316" s="46"/>
      <c r="E316" s="48" t="s">
        <v>1099</v>
      </c>
      <c r="F316" s="46"/>
      <c r="G316" s="46"/>
      <c r="H316" s="46"/>
      <c r="I316" s="46"/>
      <c r="J316" s="47"/>
    </row>
    <row r="317">
      <c r="A317" s="37" t="s">
        <v>59</v>
      </c>
      <c r="B317" s="37">
        <v>74</v>
      </c>
      <c r="C317" s="38" t="s">
        <v>896</v>
      </c>
      <c r="D317" s="37" t="s">
        <v>61</v>
      </c>
      <c r="E317" s="39" t="s">
        <v>897</v>
      </c>
      <c r="F317" s="40" t="s">
        <v>116</v>
      </c>
      <c r="G317" s="41">
        <v>123.68000000000001</v>
      </c>
      <c r="H317" s="42">
        <v>0</v>
      </c>
      <c r="I317" s="43">
        <f>ROUND(G317*H317,P4)</f>
        <v>0</v>
      </c>
      <c r="J317" s="40" t="s">
        <v>85</v>
      </c>
      <c r="O317" s="44">
        <f>I317*0.21</f>
        <v>0</v>
      </c>
      <c r="P317">
        <v>3</v>
      </c>
    </row>
    <row r="318">
      <c r="A318" s="37" t="s">
        <v>64</v>
      </c>
      <c r="B318" s="45"/>
      <c r="C318" s="46"/>
      <c r="D318" s="46"/>
      <c r="E318" s="49" t="s">
        <v>61</v>
      </c>
      <c r="F318" s="46"/>
      <c r="G318" s="46"/>
      <c r="H318" s="46"/>
      <c r="I318" s="46"/>
      <c r="J318" s="47"/>
    </row>
    <row r="319">
      <c r="A319" s="37" t="s">
        <v>66</v>
      </c>
      <c r="B319" s="45"/>
      <c r="C319" s="46"/>
      <c r="D319" s="46"/>
      <c r="E319" s="48" t="s">
        <v>211</v>
      </c>
      <c r="F319" s="46"/>
      <c r="G319" s="46"/>
      <c r="H319" s="46"/>
      <c r="I319" s="46"/>
      <c r="J319" s="47"/>
    </row>
    <row r="320">
      <c r="A320" s="37" t="s">
        <v>66</v>
      </c>
      <c r="B320" s="45"/>
      <c r="C320" s="46"/>
      <c r="D320" s="46"/>
      <c r="E320" s="48" t="s">
        <v>1100</v>
      </c>
      <c r="F320" s="46"/>
      <c r="G320" s="46"/>
      <c r="H320" s="46"/>
      <c r="I320" s="46"/>
      <c r="J320" s="47"/>
    </row>
    <row r="321">
      <c r="A321" s="37" t="s">
        <v>59</v>
      </c>
      <c r="B321" s="37">
        <v>75</v>
      </c>
      <c r="C321" s="38" t="s">
        <v>899</v>
      </c>
      <c r="D321" s="37" t="s">
        <v>61</v>
      </c>
      <c r="E321" s="39" t="s">
        <v>900</v>
      </c>
      <c r="F321" s="40" t="s">
        <v>116</v>
      </c>
      <c r="G321" s="41">
        <v>120.48</v>
      </c>
      <c r="H321" s="42">
        <v>0</v>
      </c>
      <c r="I321" s="43">
        <f>ROUND(G321*H321,P4)</f>
        <v>0</v>
      </c>
      <c r="J321" s="40" t="s">
        <v>85</v>
      </c>
      <c r="O321" s="44">
        <f>I321*0.21</f>
        <v>0</v>
      </c>
      <c r="P321">
        <v>3</v>
      </c>
    </row>
    <row r="322">
      <c r="A322" s="37" t="s">
        <v>64</v>
      </c>
      <c r="B322" s="45"/>
      <c r="C322" s="46"/>
      <c r="D322" s="46"/>
      <c r="E322" s="49" t="s">
        <v>61</v>
      </c>
      <c r="F322" s="46"/>
      <c r="G322" s="46"/>
      <c r="H322" s="46"/>
      <c r="I322" s="46"/>
      <c r="J322" s="47"/>
    </row>
    <row r="323">
      <c r="A323" s="37" t="s">
        <v>66</v>
      </c>
      <c r="B323" s="45"/>
      <c r="C323" s="46"/>
      <c r="D323" s="46"/>
      <c r="E323" s="48" t="s">
        <v>211</v>
      </c>
      <c r="F323" s="46"/>
      <c r="G323" s="46"/>
      <c r="H323" s="46"/>
      <c r="I323" s="46"/>
      <c r="J323" s="47"/>
    </row>
    <row r="324">
      <c r="A324" s="37" t="s">
        <v>66</v>
      </c>
      <c r="B324" s="45"/>
      <c r="C324" s="46"/>
      <c r="D324" s="46"/>
      <c r="E324" s="48" t="s">
        <v>1101</v>
      </c>
      <c r="F324" s="46"/>
      <c r="G324" s="46"/>
      <c r="H324" s="46"/>
      <c r="I324" s="46"/>
      <c r="J324" s="47"/>
    </row>
    <row r="325">
      <c r="A325" s="37" t="s">
        <v>59</v>
      </c>
      <c r="B325" s="37">
        <v>76</v>
      </c>
      <c r="C325" s="38" t="s">
        <v>1102</v>
      </c>
      <c r="D325" s="37" t="s">
        <v>61</v>
      </c>
      <c r="E325" s="39" t="s">
        <v>1103</v>
      </c>
      <c r="F325" s="40" t="s">
        <v>116</v>
      </c>
      <c r="G325" s="41">
        <v>22.800000000000001</v>
      </c>
      <c r="H325" s="42">
        <v>0</v>
      </c>
      <c r="I325" s="43">
        <f>ROUND(G325*H325,P4)</f>
        <v>0</v>
      </c>
      <c r="J325" s="40" t="s">
        <v>85</v>
      </c>
      <c r="O325" s="44">
        <f>I325*0.21</f>
        <v>0</v>
      </c>
      <c r="P325">
        <v>3</v>
      </c>
    </row>
    <row r="326" ht="30">
      <c r="A326" s="37" t="s">
        <v>64</v>
      </c>
      <c r="B326" s="45"/>
      <c r="C326" s="46"/>
      <c r="D326" s="46"/>
      <c r="E326" s="39" t="s">
        <v>908</v>
      </c>
      <c r="F326" s="46"/>
      <c r="G326" s="46"/>
      <c r="H326" s="46"/>
      <c r="I326" s="46"/>
      <c r="J326" s="47"/>
    </row>
    <row r="327">
      <c r="A327" s="37" t="s">
        <v>66</v>
      </c>
      <c r="B327" s="45"/>
      <c r="C327" s="46"/>
      <c r="D327" s="46"/>
      <c r="E327" s="48" t="s">
        <v>211</v>
      </c>
      <c r="F327" s="46"/>
      <c r="G327" s="46"/>
      <c r="H327" s="46"/>
      <c r="I327" s="46"/>
      <c r="J327" s="47"/>
    </row>
    <row r="328" ht="30">
      <c r="A328" s="37" t="s">
        <v>66</v>
      </c>
      <c r="B328" s="45"/>
      <c r="C328" s="46"/>
      <c r="D328" s="46"/>
      <c r="E328" s="48" t="s">
        <v>1104</v>
      </c>
      <c r="F328" s="46"/>
      <c r="G328" s="46"/>
      <c r="H328" s="46"/>
      <c r="I328" s="46"/>
      <c r="J328" s="47"/>
    </row>
    <row r="329" ht="30">
      <c r="A329" s="37" t="s">
        <v>59</v>
      </c>
      <c r="B329" s="37">
        <v>77</v>
      </c>
      <c r="C329" s="38" t="s">
        <v>916</v>
      </c>
      <c r="D329" s="37" t="s">
        <v>61</v>
      </c>
      <c r="E329" s="39" t="s">
        <v>917</v>
      </c>
      <c r="F329" s="40" t="s">
        <v>116</v>
      </c>
      <c r="G329" s="41">
        <v>79.739999999999995</v>
      </c>
      <c r="H329" s="42">
        <v>0</v>
      </c>
      <c r="I329" s="43">
        <f>ROUND(G329*H329,P4)</f>
        <v>0</v>
      </c>
      <c r="J329" s="40" t="s">
        <v>85</v>
      </c>
      <c r="O329" s="44">
        <f>I329*0.21</f>
        <v>0</v>
      </c>
      <c r="P329">
        <v>3</v>
      </c>
    </row>
    <row r="330">
      <c r="A330" s="37" t="s">
        <v>64</v>
      </c>
      <c r="B330" s="45"/>
      <c r="C330" s="46"/>
      <c r="D330" s="46"/>
      <c r="E330" s="49" t="s">
        <v>61</v>
      </c>
      <c r="F330" s="46"/>
      <c r="G330" s="46"/>
      <c r="H330" s="46"/>
      <c r="I330" s="46"/>
      <c r="J330" s="47"/>
    </row>
    <row r="331">
      <c r="A331" s="37" t="s">
        <v>66</v>
      </c>
      <c r="B331" s="45"/>
      <c r="C331" s="46"/>
      <c r="D331" s="46"/>
      <c r="E331" s="48" t="s">
        <v>211</v>
      </c>
      <c r="F331" s="46"/>
      <c r="G331" s="46"/>
      <c r="H331" s="46"/>
      <c r="I331" s="46"/>
      <c r="J331" s="47"/>
    </row>
    <row r="332">
      <c r="A332" s="37" t="s">
        <v>66</v>
      </c>
      <c r="B332" s="45"/>
      <c r="C332" s="46"/>
      <c r="D332" s="46"/>
      <c r="E332" s="48" t="s">
        <v>1105</v>
      </c>
      <c r="F332" s="46"/>
      <c r="G332" s="46"/>
      <c r="H332" s="46"/>
      <c r="I332" s="46"/>
      <c r="J332" s="47"/>
    </row>
    <row r="333">
      <c r="A333" s="37" t="s">
        <v>59</v>
      </c>
      <c r="B333" s="37">
        <v>78</v>
      </c>
      <c r="C333" s="38" t="s">
        <v>922</v>
      </c>
      <c r="D333" s="37" t="s">
        <v>61</v>
      </c>
      <c r="E333" s="39" t="s">
        <v>923</v>
      </c>
      <c r="F333" s="40" t="s">
        <v>92</v>
      </c>
      <c r="G333" s="41">
        <v>4</v>
      </c>
      <c r="H333" s="42">
        <v>0</v>
      </c>
      <c r="I333" s="43">
        <f>ROUND(G333*H333,P4)</f>
        <v>0</v>
      </c>
      <c r="J333" s="40" t="s">
        <v>85</v>
      </c>
      <c r="O333" s="44">
        <f>I333*0.21</f>
        <v>0</v>
      </c>
      <c r="P333">
        <v>3</v>
      </c>
    </row>
    <row r="334">
      <c r="A334" s="37" t="s">
        <v>64</v>
      </c>
      <c r="B334" s="45"/>
      <c r="C334" s="46"/>
      <c r="D334" s="46"/>
      <c r="E334" s="49" t="s">
        <v>61</v>
      </c>
      <c r="F334" s="46"/>
      <c r="G334" s="46"/>
      <c r="H334" s="46"/>
      <c r="I334" s="46"/>
      <c r="J334" s="47"/>
    </row>
    <row r="335">
      <c r="A335" s="37" t="s">
        <v>66</v>
      </c>
      <c r="B335" s="45"/>
      <c r="C335" s="46"/>
      <c r="D335" s="46"/>
      <c r="E335" s="48" t="s">
        <v>211</v>
      </c>
      <c r="F335" s="46"/>
      <c r="G335" s="46"/>
      <c r="H335" s="46"/>
      <c r="I335" s="46"/>
      <c r="J335" s="47"/>
    </row>
    <row r="336">
      <c r="A336" s="37" t="s">
        <v>66</v>
      </c>
      <c r="B336" s="45"/>
      <c r="C336" s="46"/>
      <c r="D336" s="46"/>
      <c r="E336" s="48" t="s">
        <v>1106</v>
      </c>
      <c r="F336" s="46"/>
      <c r="G336" s="46"/>
      <c r="H336" s="46"/>
      <c r="I336" s="46"/>
      <c r="J336" s="47"/>
    </row>
    <row r="337">
      <c r="A337" s="37" t="s">
        <v>59</v>
      </c>
      <c r="B337" s="37">
        <v>79</v>
      </c>
      <c r="C337" s="38" t="s">
        <v>925</v>
      </c>
      <c r="D337" s="37" t="s">
        <v>61</v>
      </c>
      <c r="E337" s="39" t="s">
        <v>926</v>
      </c>
      <c r="F337" s="40" t="s">
        <v>116</v>
      </c>
      <c r="G337" s="41">
        <v>0.5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64</v>
      </c>
      <c r="B338" s="45"/>
      <c r="C338" s="46"/>
      <c r="D338" s="46"/>
      <c r="E338" s="49" t="s">
        <v>61</v>
      </c>
      <c r="F338" s="46"/>
      <c r="G338" s="46"/>
      <c r="H338" s="46"/>
      <c r="I338" s="46"/>
      <c r="J338" s="47"/>
    </row>
    <row r="339">
      <c r="A339" s="37" t="s">
        <v>66</v>
      </c>
      <c r="B339" s="45"/>
      <c r="C339" s="46"/>
      <c r="D339" s="46"/>
      <c r="E339" s="48" t="s">
        <v>211</v>
      </c>
      <c r="F339" s="46"/>
      <c r="G339" s="46"/>
      <c r="H339" s="46"/>
      <c r="I339" s="46"/>
      <c r="J339" s="47"/>
    </row>
    <row r="340">
      <c r="A340" s="37" t="s">
        <v>66</v>
      </c>
      <c r="B340" s="45"/>
      <c r="C340" s="46"/>
      <c r="D340" s="46"/>
      <c r="E340" s="48" t="s">
        <v>1107</v>
      </c>
      <c r="F340" s="46"/>
      <c r="G340" s="46"/>
      <c r="H340" s="46"/>
      <c r="I340" s="46"/>
      <c r="J340" s="47"/>
    </row>
    <row r="341">
      <c r="A341" s="37" t="s">
        <v>59</v>
      </c>
      <c r="B341" s="37">
        <v>80</v>
      </c>
      <c r="C341" s="38" t="s">
        <v>928</v>
      </c>
      <c r="D341" s="37" t="s">
        <v>61</v>
      </c>
      <c r="E341" s="39" t="s">
        <v>929</v>
      </c>
      <c r="F341" s="40" t="s">
        <v>92</v>
      </c>
      <c r="G341" s="41">
        <v>2</v>
      </c>
      <c r="H341" s="42">
        <v>0</v>
      </c>
      <c r="I341" s="43">
        <f>ROUND(G341*H341,P4)</f>
        <v>0</v>
      </c>
      <c r="J341" s="40" t="s">
        <v>85</v>
      </c>
      <c r="O341" s="44">
        <f>I341*0.21</f>
        <v>0</v>
      </c>
      <c r="P341">
        <v>3</v>
      </c>
    </row>
    <row r="342">
      <c r="A342" s="37" t="s">
        <v>64</v>
      </c>
      <c r="B342" s="45"/>
      <c r="C342" s="46"/>
      <c r="D342" s="46"/>
      <c r="E342" s="49" t="s">
        <v>61</v>
      </c>
      <c r="F342" s="46"/>
      <c r="G342" s="46"/>
      <c r="H342" s="46"/>
      <c r="I342" s="46"/>
      <c r="J342" s="47"/>
    </row>
    <row r="343">
      <c r="A343" s="37" t="s">
        <v>66</v>
      </c>
      <c r="B343" s="45"/>
      <c r="C343" s="46"/>
      <c r="D343" s="46"/>
      <c r="E343" s="48" t="s">
        <v>211</v>
      </c>
      <c r="F343" s="46"/>
      <c r="G343" s="46"/>
      <c r="H343" s="46"/>
      <c r="I343" s="46"/>
      <c r="J343" s="47"/>
    </row>
    <row r="344" ht="30">
      <c r="A344" s="37" t="s">
        <v>66</v>
      </c>
      <c r="B344" s="45"/>
      <c r="C344" s="46"/>
      <c r="D344" s="46"/>
      <c r="E344" s="48" t="s">
        <v>1108</v>
      </c>
      <c r="F344" s="46"/>
      <c r="G344" s="46"/>
      <c r="H344" s="46"/>
      <c r="I344" s="46"/>
      <c r="J344" s="47"/>
    </row>
    <row r="345">
      <c r="A345" s="37" t="s">
        <v>59</v>
      </c>
      <c r="B345" s="37">
        <v>81</v>
      </c>
      <c r="C345" s="38" t="s">
        <v>932</v>
      </c>
      <c r="D345" s="37" t="s">
        <v>61</v>
      </c>
      <c r="E345" s="39" t="s">
        <v>933</v>
      </c>
      <c r="F345" s="40" t="s">
        <v>92</v>
      </c>
      <c r="G345" s="41">
        <v>8</v>
      </c>
      <c r="H345" s="42">
        <v>0</v>
      </c>
      <c r="I345" s="43">
        <f>ROUND(G345*H345,P4)</f>
        <v>0</v>
      </c>
      <c r="J345" s="40" t="s">
        <v>85</v>
      </c>
      <c r="O345" s="44">
        <f>I345*0.21</f>
        <v>0</v>
      </c>
      <c r="P345">
        <v>3</v>
      </c>
    </row>
    <row r="346">
      <c r="A346" s="37" t="s">
        <v>64</v>
      </c>
      <c r="B346" s="45"/>
      <c r="C346" s="46"/>
      <c r="D346" s="46"/>
      <c r="E346" s="49" t="s">
        <v>61</v>
      </c>
      <c r="F346" s="46"/>
      <c r="G346" s="46"/>
      <c r="H346" s="46"/>
      <c r="I346" s="46"/>
      <c r="J346" s="47"/>
    </row>
    <row r="347">
      <c r="A347" s="37" t="s">
        <v>66</v>
      </c>
      <c r="B347" s="45"/>
      <c r="C347" s="46"/>
      <c r="D347" s="46"/>
      <c r="E347" s="48" t="s">
        <v>211</v>
      </c>
      <c r="F347" s="46"/>
      <c r="G347" s="46"/>
      <c r="H347" s="46"/>
      <c r="I347" s="46"/>
      <c r="J347" s="47"/>
    </row>
    <row r="348" ht="30">
      <c r="A348" s="37" t="s">
        <v>66</v>
      </c>
      <c r="B348" s="45"/>
      <c r="C348" s="46"/>
      <c r="D348" s="46"/>
      <c r="E348" s="48" t="s">
        <v>1109</v>
      </c>
      <c r="F348" s="46"/>
      <c r="G348" s="46"/>
      <c r="H348" s="46"/>
      <c r="I348" s="46"/>
      <c r="J348" s="47"/>
    </row>
    <row r="349">
      <c r="A349" s="37" t="s">
        <v>59</v>
      </c>
      <c r="B349" s="37">
        <v>82</v>
      </c>
      <c r="C349" s="38" t="s">
        <v>1110</v>
      </c>
      <c r="D349" s="37" t="s">
        <v>61</v>
      </c>
      <c r="E349" s="39" t="s">
        <v>1111</v>
      </c>
      <c r="F349" s="40" t="s">
        <v>172</v>
      </c>
      <c r="G349" s="41">
        <v>1200</v>
      </c>
      <c r="H349" s="42">
        <v>0</v>
      </c>
      <c r="I349" s="43">
        <f>ROUND(G349*H349,P4)</f>
        <v>0</v>
      </c>
      <c r="J349" s="40" t="s">
        <v>85</v>
      </c>
      <c r="O349" s="44">
        <f>I349*0.21</f>
        <v>0</v>
      </c>
      <c r="P349">
        <v>3</v>
      </c>
    </row>
    <row r="350" ht="45">
      <c r="A350" s="37" t="s">
        <v>64</v>
      </c>
      <c r="B350" s="45"/>
      <c r="C350" s="46"/>
      <c r="D350" s="46"/>
      <c r="E350" s="39" t="s">
        <v>1112</v>
      </c>
      <c r="F350" s="46"/>
      <c r="G350" s="46"/>
      <c r="H350" s="46"/>
      <c r="I350" s="46"/>
      <c r="J350" s="47"/>
    </row>
    <row r="351">
      <c r="A351" s="37" t="s">
        <v>66</v>
      </c>
      <c r="B351" s="45"/>
      <c r="C351" s="46"/>
      <c r="D351" s="46"/>
      <c r="E351" s="48" t="s">
        <v>173</v>
      </c>
      <c r="F351" s="46"/>
      <c r="G351" s="46"/>
      <c r="H351" s="46"/>
      <c r="I351" s="46"/>
      <c r="J351" s="47"/>
    </row>
    <row r="352" ht="30">
      <c r="A352" s="37" t="s">
        <v>66</v>
      </c>
      <c r="B352" s="45"/>
      <c r="C352" s="46"/>
      <c r="D352" s="46"/>
      <c r="E352" s="48" t="s">
        <v>1113</v>
      </c>
      <c r="F352" s="46"/>
      <c r="G352" s="46"/>
      <c r="H352" s="46"/>
      <c r="I352" s="46"/>
      <c r="J352" s="47"/>
    </row>
    <row r="353">
      <c r="A353" s="37" t="s">
        <v>59</v>
      </c>
      <c r="B353" s="37">
        <v>83</v>
      </c>
      <c r="C353" s="38" t="s">
        <v>938</v>
      </c>
      <c r="D353" s="37" t="s">
        <v>61</v>
      </c>
      <c r="E353" s="39" t="s">
        <v>939</v>
      </c>
      <c r="F353" s="40" t="s">
        <v>101</v>
      </c>
      <c r="G353" s="41">
        <v>173.61600000000001</v>
      </c>
      <c r="H353" s="42">
        <v>0</v>
      </c>
      <c r="I353" s="43">
        <f>ROUND(G353*H353,P4)</f>
        <v>0</v>
      </c>
      <c r="J353" s="40" t="s">
        <v>85</v>
      </c>
      <c r="O353" s="44">
        <f>I353*0.21</f>
        <v>0</v>
      </c>
      <c r="P353">
        <v>3</v>
      </c>
    </row>
    <row r="354">
      <c r="A354" s="37" t="s">
        <v>64</v>
      </c>
      <c r="B354" s="45"/>
      <c r="C354" s="46"/>
      <c r="D354" s="46"/>
      <c r="E354" s="39" t="s">
        <v>106</v>
      </c>
      <c r="F354" s="46"/>
      <c r="G354" s="46"/>
      <c r="H354" s="46"/>
      <c r="I354" s="46"/>
      <c r="J354" s="47"/>
    </row>
    <row r="355">
      <c r="A355" s="37" t="s">
        <v>66</v>
      </c>
      <c r="B355" s="45"/>
      <c r="C355" s="46"/>
      <c r="D355" s="46"/>
      <c r="E355" s="48" t="s">
        <v>94</v>
      </c>
      <c r="F355" s="46"/>
      <c r="G355" s="46"/>
      <c r="H355" s="46"/>
      <c r="I355" s="46"/>
      <c r="J355" s="47"/>
    </row>
    <row r="356">
      <c r="A356" s="37" t="s">
        <v>66</v>
      </c>
      <c r="B356" s="45"/>
      <c r="C356" s="46"/>
      <c r="D356" s="46"/>
      <c r="E356" s="48" t="s">
        <v>940</v>
      </c>
      <c r="F356" s="46"/>
      <c r="G356" s="46"/>
      <c r="H356" s="46"/>
      <c r="I356" s="46"/>
      <c r="J356" s="47"/>
    </row>
    <row r="357">
      <c r="A357" s="37" t="s">
        <v>66</v>
      </c>
      <c r="B357" s="45"/>
      <c r="C357" s="46"/>
      <c r="D357" s="46"/>
      <c r="E357" s="48" t="s">
        <v>1114</v>
      </c>
      <c r="F357" s="46"/>
      <c r="G357" s="46"/>
      <c r="H357" s="46"/>
      <c r="I357" s="46"/>
      <c r="J357" s="47"/>
    </row>
    <row r="358">
      <c r="A358" s="37" t="s">
        <v>66</v>
      </c>
      <c r="B358" s="45"/>
      <c r="C358" s="46"/>
      <c r="D358" s="46"/>
      <c r="E358" s="48" t="s">
        <v>1115</v>
      </c>
      <c r="F358" s="46"/>
      <c r="G358" s="46"/>
      <c r="H358" s="46"/>
      <c r="I358" s="46"/>
      <c r="J358" s="47"/>
    </row>
    <row r="359">
      <c r="A359" s="37" t="s">
        <v>66</v>
      </c>
      <c r="B359" s="45"/>
      <c r="C359" s="46"/>
      <c r="D359" s="46"/>
      <c r="E359" s="48" t="s">
        <v>1116</v>
      </c>
      <c r="F359" s="46"/>
      <c r="G359" s="46"/>
      <c r="H359" s="46"/>
      <c r="I359" s="46"/>
      <c r="J359" s="47"/>
    </row>
    <row r="360">
      <c r="A360" s="37" t="s">
        <v>66</v>
      </c>
      <c r="B360" s="45"/>
      <c r="C360" s="46"/>
      <c r="D360" s="46"/>
      <c r="E360" s="48" t="s">
        <v>1117</v>
      </c>
      <c r="F360" s="46"/>
      <c r="G360" s="46"/>
      <c r="H360" s="46"/>
      <c r="I360" s="46"/>
      <c r="J360" s="47"/>
    </row>
    <row r="361">
      <c r="A361" s="37" t="s">
        <v>59</v>
      </c>
      <c r="B361" s="37">
        <v>84</v>
      </c>
      <c r="C361" s="38" t="s">
        <v>951</v>
      </c>
      <c r="D361" s="37" t="s">
        <v>61</v>
      </c>
      <c r="E361" s="39" t="s">
        <v>952</v>
      </c>
      <c r="F361" s="40" t="s">
        <v>172</v>
      </c>
      <c r="G361" s="41">
        <v>642.88199999999995</v>
      </c>
      <c r="H361" s="42">
        <v>0</v>
      </c>
      <c r="I361" s="43">
        <f>ROUND(G361*H361,P4)</f>
        <v>0</v>
      </c>
      <c r="J361" s="40" t="s">
        <v>85</v>
      </c>
      <c r="O361" s="44">
        <f>I361*0.21</f>
        <v>0</v>
      </c>
      <c r="P361">
        <v>3</v>
      </c>
    </row>
    <row r="362" ht="30">
      <c r="A362" s="37" t="s">
        <v>64</v>
      </c>
      <c r="B362" s="45"/>
      <c r="C362" s="46"/>
      <c r="D362" s="46"/>
      <c r="E362" s="39" t="s">
        <v>953</v>
      </c>
      <c r="F362" s="46"/>
      <c r="G362" s="46"/>
      <c r="H362" s="46"/>
      <c r="I362" s="46"/>
      <c r="J362" s="47"/>
    </row>
    <row r="363">
      <c r="A363" s="37" t="s">
        <v>66</v>
      </c>
      <c r="B363" s="45"/>
      <c r="C363" s="46"/>
      <c r="D363" s="46"/>
      <c r="E363" s="48" t="s">
        <v>94</v>
      </c>
      <c r="F363" s="46"/>
      <c r="G363" s="46"/>
      <c r="H363" s="46"/>
      <c r="I363" s="46"/>
      <c r="J363" s="47"/>
    </row>
    <row r="364" ht="30">
      <c r="A364" s="37" t="s">
        <v>66</v>
      </c>
      <c r="B364" s="50"/>
      <c r="C364" s="51"/>
      <c r="D364" s="51"/>
      <c r="E364" s="48" t="s">
        <v>1118</v>
      </c>
      <c r="F364" s="51"/>
      <c r="G364" s="51"/>
      <c r="H364" s="51"/>
      <c r="I364" s="51"/>
      <c r="J364" s="52"/>
    </row>
  </sheetData>
  <sheetProtection sheet="1" objects="1" scenarios="1" spinCount="100000" saltValue="NdxwjumDAz6yv6WZR8e4UMv0m52lRvX0ylAq64WXrDKGKTwXo6kND+TH1T00m98NH+G0brn6rWBH8WsikDlKDw==" hashValue="+aFACWTzWX/v1gyw/9e3lOUgeTt+cN54GAUoznxWXzuuuZmpX4ZKVNiQwDryVaLXzHhfEKPdrFviCzONUVrxF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1119</v>
      </c>
      <c r="I3" s="25">
        <f>SUMIFS(I9:I325,A9:A325,"SD")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1119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SUMIFS(I10:I35,A10:A35,"P")</f>
        <v>0</v>
      </c>
      <c r="J9" s="36"/>
    </row>
    <row r="10" ht="30">
      <c r="A10" s="37" t="s">
        <v>59</v>
      </c>
      <c r="B10" s="37">
        <v>1</v>
      </c>
      <c r="C10" s="38" t="s">
        <v>60</v>
      </c>
      <c r="D10" s="37" t="s">
        <v>61</v>
      </c>
      <c r="E10" s="39" t="s">
        <v>62</v>
      </c>
      <c r="F10" s="40" t="s">
        <v>63</v>
      </c>
      <c r="G10" s="41">
        <v>441.75700000000001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64</v>
      </c>
      <c r="B11" s="45"/>
      <c r="C11" s="46"/>
      <c r="D11" s="46"/>
      <c r="E11" s="39" t="s">
        <v>65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956</v>
      </c>
      <c r="F12" s="46"/>
      <c r="G12" s="46"/>
      <c r="H12" s="46"/>
      <c r="I12" s="46"/>
      <c r="J12" s="47"/>
    </row>
    <row r="13">
      <c r="A13" s="37" t="s">
        <v>66</v>
      </c>
      <c r="B13" s="45"/>
      <c r="C13" s="46"/>
      <c r="D13" s="46"/>
      <c r="E13" s="48" t="s">
        <v>957</v>
      </c>
      <c r="F13" s="46"/>
      <c r="G13" s="46"/>
      <c r="H13" s="46"/>
      <c r="I13" s="46"/>
      <c r="J13" s="47"/>
    </row>
    <row r="14">
      <c r="A14" s="37" t="s">
        <v>66</v>
      </c>
      <c r="B14" s="45"/>
      <c r="C14" s="46"/>
      <c r="D14" s="46"/>
      <c r="E14" s="48" t="s">
        <v>958</v>
      </c>
      <c r="F14" s="46"/>
      <c r="G14" s="46"/>
      <c r="H14" s="46"/>
      <c r="I14" s="46"/>
      <c r="J14" s="47"/>
    </row>
    <row r="15" ht="30">
      <c r="A15" s="37" t="s">
        <v>59</v>
      </c>
      <c r="B15" s="37">
        <v>2</v>
      </c>
      <c r="C15" s="38" t="s">
        <v>72</v>
      </c>
      <c r="D15" s="37" t="s">
        <v>61</v>
      </c>
      <c r="E15" s="39" t="s">
        <v>62</v>
      </c>
      <c r="F15" s="40" t="s">
        <v>63</v>
      </c>
      <c r="G15" s="41">
        <v>424.60000000000002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45">
      <c r="A16" s="37" t="s">
        <v>64</v>
      </c>
      <c r="B16" s="45"/>
      <c r="C16" s="46"/>
      <c r="D16" s="46"/>
      <c r="E16" s="39" t="s">
        <v>73</v>
      </c>
      <c r="F16" s="46"/>
      <c r="G16" s="46"/>
      <c r="H16" s="46"/>
      <c r="I16" s="46"/>
      <c r="J16" s="47"/>
    </row>
    <row r="17">
      <c r="A17" s="37" t="s">
        <v>66</v>
      </c>
      <c r="B17" s="45"/>
      <c r="C17" s="46"/>
      <c r="D17" s="46"/>
      <c r="E17" s="48" t="s">
        <v>1120</v>
      </c>
      <c r="F17" s="46"/>
      <c r="G17" s="46"/>
      <c r="H17" s="46"/>
      <c r="I17" s="46"/>
      <c r="J17" s="47"/>
    </row>
    <row r="18">
      <c r="A18" s="37" t="s">
        <v>66</v>
      </c>
      <c r="B18" s="45"/>
      <c r="C18" s="46"/>
      <c r="D18" s="46"/>
      <c r="E18" s="48" t="s">
        <v>1121</v>
      </c>
      <c r="F18" s="46"/>
      <c r="G18" s="46"/>
      <c r="H18" s="46"/>
      <c r="I18" s="46"/>
      <c r="J18" s="47"/>
    </row>
    <row r="19">
      <c r="A19" s="37" t="s">
        <v>66</v>
      </c>
      <c r="B19" s="45"/>
      <c r="C19" s="46"/>
      <c r="D19" s="46"/>
      <c r="E19" s="48" t="s">
        <v>1122</v>
      </c>
      <c r="F19" s="46"/>
      <c r="G19" s="46"/>
      <c r="H19" s="46"/>
      <c r="I19" s="46"/>
      <c r="J19" s="47"/>
    </row>
    <row r="20">
      <c r="A20" s="37" t="s">
        <v>66</v>
      </c>
      <c r="B20" s="45"/>
      <c r="C20" s="46"/>
      <c r="D20" s="46"/>
      <c r="E20" s="48" t="s">
        <v>1123</v>
      </c>
      <c r="F20" s="46"/>
      <c r="G20" s="46"/>
      <c r="H20" s="46"/>
      <c r="I20" s="46"/>
      <c r="J20" s="47"/>
    </row>
    <row r="21">
      <c r="A21" s="37" t="s">
        <v>59</v>
      </c>
      <c r="B21" s="37">
        <v>3</v>
      </c>
      <c r="C21" s="38" t="s">
        <v>573</v>
      </c>
      <c r="D21" s="37" t="s">
        <v>61</v>
      </c>
      <c r="E21" s="39" t="s">
        <v>574</v>
      </c>
      <c r="F21" s="40" t="s">
        <v>63</v>
      </c>
      <c r="G21" s="41">
        <v>66.859999999999999</v>
      </c>
      <c r="H21" s="42">
        <v>0</v>
      </c>
      <c r="I21" s="43">
        <f>ROUND(G21*H21,P4)</f>
        <v>0</v>
      </c>
      <c r="J21" s="40" t="s">
        <v>85</v>
      </c>
      <c r="O21" s="44">
        <f>I21*0.21</f>
        <v>0</v>
      </c>
      <c r="P21">
        <v>3</v>
      </c>
    </row>
    <row r="22">
      <c r="A22" s="37" t="s">
        <v>64</v>
      </c>
      <c r="B22" s="45"/>
      <c r="C22" s="46"/>
      <c r="D22" s="46"/>
      <c r="E22" s="39" t="s">
        <v>962</v>
      </c>
      <c r="F22" s="46"/>
      <c r="G22" s="46"/>
      <c r="H22" s="46"/>
      <c r="I22" s="46"/>
      <c r="J22" s="47"/>
    </row>
    <row r="23">
      <c r="A23" s="37" t="s">
        <v>66</v>
      </c>
      <c r="B23" s="45"/>
      <c r="C23" s="46"/>
      <c r="D23" s="46"/>
      <c r="E23" s="48" t="s">
        <v>963</v>
      </c>
      <c r="F23" s="46"/>
      <c r="G23" s="46"/>
      <c r="H23" s="46"/>
      <c r="I23" s="46"/>
      <c r="J23" s="47"/>
    </row>
    <row r="24">
      <c r="A24" s="37" t="s">
        <v>59</v>
      </c>
      <c r="B24" s="37">
        <v>4</v>
      </c>
      <c r="C24" s="38" t="s">
        <v>83</v>
      </c>
      <c r="D24" s="37" t="s">
        <v>61</v>
      </c>
      <c r="E24" s="39" t="s">
        <v>84</v>
      </c>
      <c r="F24" s="40" t="s">
        <v>63</v>
      </c>
      <c r="G24" s="41">
        <v>20.346</v>
      </c>
      <c r="H24" s="42">
        <v>0</v>
      </c>
      <c r="I24" s="43">
        <f>ROUND(G24*H24,P4)</f>
        <v>0</v>
      </c>
      <c r="J24" s="40" t="s">
        <v>85</v>
      </c>
      <c r="O24" s="44">
        <f>I24*0.21</f>
        <v>0</v>
      </c>
      <c r="P24">
        <v>3</v>
      </c>
    </row>
    <row r="25">
      <c r="A25" s="37" t="s">
        <v>64</v>
      </c>
      <c r="B25" s="45"/>
      <c r="C25" s="46"/>
      <c r="D25" s="46"/>
      <c r="E25" s="39" t="s">
        <v>86</v>
      </c>
      <c r="F25" s="46"/>
      <c r="G25" s="46"/>
      <c r="H25" s="46"/>
      <c r="I25" s="46"/>
      <c r="J25" s="47"/>
    </row>
    <row r="26">
      <c r="A26" s="37" t="s">
        <v>66</v>
      </c>
      <c r="B26" s="45"/>
      <c r="C26" s="46"/>
      <c r="D26" s="46"/>
      <c r="E26" s="48" t="s">
        <v>180</v>
      </c>
      <c r="F26" s="46"/>
      <c r="G26" s="46"/>
      <c r="H26" s="46"/>
      <c r="I26" s="46"/>
      <c r="J26" s="47"/>
    </row>
    <row r="27" ht="30">
      <c r="A27" s="37" t="s">
        <v>66</v>
      </c>
      <c r="B27" s="45"/>
      <c r="C27" s="46"/>
      <c r="D27" s="46"/>
      <c r="E27" s="48" t="s">
        <v>1124</v>
      </c>
      <c r="F27" s="46"/>
      <c r="G27" s="46"/>
      <c r="H27" s="46"/>
      <c r="I27" s="46"/>
      <c r="J27" s="47"/>
    </row>
    <row r="28">
      <c r="A28" s="37" t="s">
        <v>59</v>
      </c>
      <c r="B28" s="37">
        <v>5</v>
      </c>
      <c r="C28" s="38" t="s">
        <v>965</v>
      </c>
      <c r="D28" s="37" t="s">
        <v>61</v>
      </c>
      <c r="E28" s="39" t="s">
        <v>966</v>
      </c>
      <c r="F28" s="40" t="s">
        <v>395</v>
      </c>
      <c r="G28" s="41">
        <v>1</v>
      </c>
      <c r="H28" s="42">
        <v>0</v>
      </c>
      <c r="I28" s="43">
        <f>ROUND(G28*H28,P4)</f>
        <v>0</v>
      </c>
      <c r="J28" s="40" t="s">
        <v>85</v>
      </c>
      <c r="O28" s="44">
        <f>I28*0.21</f>
        <v>0</v>
      </c>
      <c r="P28">
        <v>3</v>
      </c>
    </row>
    <row r="29">
      <c r="A29" s="37" t="s">
        <v>64</v>
      </c>
      <c r="B29" s="45"/>
      <c r="C29" s="46"/>
      <c r="D29" s="46"/>
      <c r="E29" s="49" t="s">
        <v>61</v>
      </c>
      <c r="F29" s="46"/>
      <c r="G29" s="46"/>
      <c r="H29" s="46"/>
      <c r="I29" s="46"/>
      <c r="J29" s="47"/>
    </row>
    <row r="30">
      <c r="A30" s="37" t="s">
        <v>66</v>
      </c>
      <c r="B30" s="45"/>
      <c r="C30" s="46"/>
      <c r="D30" s="46"/>
      <c r="E30" s="48" t="s">
        <v>94</v>
      </c>
      <c r="F30" s="46"/>
      <c r="G30" s="46"/>
      <c r="H30" s="46"/>
      <c r="I30" s="46"/>
      <c r="J30" s="47"/>
    </row>
    <row r="31" ht="30">
      <c r="A31" s="37" t="s">
        <v>66</v>
      </c>
      <c r="B31" s="45"/>
      <c r="C31" s="46"/>
      <c r="D31" s="46"/>
      <c r="E31" s="48" t="s">
        <v>1125</v>
      </c>
      <c r="F31" s="46"/>
      <c r="G31" s="46"/>
      <c r="H31" s="46"/>
      <c r="I31" s="46"/>
      <c r="J31" s="47"/>
    </row>
    <row r="32">
      <c r="A32" s="37" t="s">
        <v>59</v>
      </c>
      <c r="B32" s="37">
        <v>6</v>
      </c>
      <c r="C32" s="38" t="s">
        <v>578</v>
      </c>
      <c r="D32" s="37" t="s">
        <v>61</v>
      </c>
      <c r="E32" s="39" t="s">
        <v>579</v>
      </c>
      <c r="F32" s="40" t="s">
        <v>92</v>
      </c>
      <c r="G32" s="41">
        <v>1</v>
      </c>
      <c r="H32" s="42">
        <v>0</v>
      </c>
      <c r="I32" s="43">
        <f>ROUND(G32*H32,P4)</f>
        <v>0</v>
      </c>
      <c r="J32" s="40" t="s">
        <v>85</v>
      </c>
      <c r="O32" s="44">
        <f>I32*0.21</f>
        <v>0</v>
      </c>
      <c r="P32">
        <v>3</v>
      </c>
    </row>
    <row r="33">
      <c r="A33" s="37" t="s">
        <v>64</v>
      </c>
      <c r="B33" s="45"/>
      <c r="C33" s="46"/>
      <c r="D33" s="46"/>
      <c r="E33" s="49" t="s">
        <v>61</v>
      </c>
      <c r="F33" s="46"/>
      <c r="G33" s="46"/>
      <c r="H33" s="46"/>
      <c r="I33" s="46"/>
      <c r="J33" s="47"/>
    </row>
    <row r="34">
      <c r="A34" s="37" t="s">
        <v>59</v>
      </c>
      <c r="B34" s="37">
        <v>7</v>
      </c>
      <c r="C34" s="38" t="s">
        <v>580</v>
      </c>
      <c r="D34" s="37" t="s">
        <v>61</v>
      </c>
      <c r="E34" s="39" t="s">
        <v>581</v>
      </c>
      <c r="F34" s="40" t="s">
        <v>92</v>
      </c>
      <c r="G34" s="41">
        <v>1</v>
      </c>
      <c r="H34" s="42">
        <v>0</v>
      </c>
      <c r="I34" s="43">
        <f>ROUND(G34*H34,P4)</f>
        <v>0</v>
      </c>
      <c r="J34" s="40" t="s">
        <v>85</v>
      </c>
      <c r="O34" s="44">
        <f>I34*0.21</f>
        <v>0</v>
      </c>
      <c r="P34">
        <v>3</v>
      </c>
    </row>
    <row r="35">
      <c r="A35" s="37" t="s">
        <v>64</v>
      </c>
      <c r="B35" s="45"/>
      <c r="C35" s="46"/>
      <c r="D35" s="46"/>
      <c r="E35" s="39" t="s">
        <v>582</v>
      </c>
      <c r="F35" s="46"/>
      <c r="G35" s="46"/>
      <c r="H35" s="46"/>
      <c r="I35" s="46"/>
      <c r="J35" s="47"/>
    </row>
    <row r="36">
      <c r="A36" s="31" t="s">
        <v>56</v>
      </c>
      <c r="B36" s="32"/>
      <c r="C36" s="33" t="s">
        <v>88</v>
      </c>
      <c r="D36" s="34"/>
      <c r="E36" s="31" t="s">
        <v>89</v>
      </c>
      <c r="F36" s="34"/>
      <c r="G36" s="34"/>
      <c r="H36" s="34"/>
      <c r="I36" s="35">
        <f>SUMIFS(I37:I102,A37:A102,"P")</f>
        <v>0</v>
      </c>
      <c r="J36" s="36"/>
    </row>
    <row r="37">
      <c r="A37" s="37" t="s">
        <v>59</v>
      </c>
      <c r="B37" s="37">
        <v>8</v>
      </c>
      <c r="C37" s="38" t="s">
        <v>583</v>
      </c>
      <c r="D37" s="37" t="s">
        <v>61</v>
      </c>
      <c r="E37" s="39" t="s">
        <v>584</v>
      </c>
      <c r="F37" s="40" t="s">
        <v>172</v>
      </c>
      <c r="G37" s="41">
        <v>100</v>
      </c>
      <c r="H37" s="42">
        <v>0</v>
      </c>
      <c r="I37" s="43">
        <f>ROUND(G37*H37,P4)</f>
        <v>0</v>
      </c>
      <c r="J37" s="40" t="s">
        <v>85</v>
      </c>
      <c r="O37" s="44">
        <f>I37*0.21</f>
        <v>0</v>
      </c>
      <c r="P37">
        <v>3</v>
      </c>
    </row>
    <row r="38">
      <c r="A38" s="37" t="s">
        <v>64</v>
      </c>
      <c r="B38" s="45"/>
      <c r="C38" s="46"/>
      <c r="D38" s="46"/>
      <c r="E38" s="39" t="s">
        <v>585</v>
      </c>
      <c r="F38" s="46"/>
      <c r="G38" s="46"/>
      <c r="H38" s="46"/>
      <c r="I38" s="46"/>
      <c r="J38" s="47"/>
    </row>
    <row r="39">
      <c r="A39" s="37" t="s">
        <v>66</v>
      </c>
      <c r="B39" s="45"/>
      <c r="C39" s="46"/>
      <c r="D39" s="46"/>
      <c r="E39" s="48" t="s">
        <v>94</v>
      </c>
      <c r="F39" s="46"/>
      <c r="G39" s="46"/>
      <c r="H39" s="46"/>
      <c r="I39" s="46"/>
      <c r="J39" s="47"/>
    </row>
    <row r="40">
      <c r="A40" s="37" t="s">
        <v>66</v>
      </c>
      <c r="B40" s="45"/>
      <c r="C40" s="46"/>
      <c r="D40" s="46"/>
      <c r="E40" s="48" t="s">
        <v>1126</v>
      </c>
      <c r="F40" s="46"/>
      <c r="G40" s="46"/>
      <c r="H40" s="46"/>
      <c r="I40" s="46"/>
      <c r="J40" s="47"/>
    </row>
    <row r="41">
      <c r="A41" s="37" t="s">
        <v>59</v>
      </c>
      <c r="B41" s="37">
        <v>9</v>
      </c>
      <c r="C41" s="38" t="s">
        <v>587</v>
      </c>
      <c r="D41" s="37" t="s">
        <v>61</v>
      </c>
      <c r="E41" s="39" t="s">
        <v>588</v>
      </c>
      <c r="F41" s="40" t="s">
        <v>589</v>
      </c>
      <c r="G41" s="41">
        <v>500</v>
      </c>
      <c r="H41" s="42">
        <v>0</v>
      </c>
      <c r="I41" s="43">
        <f>ROUND(G41*H41,P4)</f>
        <v>0</v>
      </c>
      <c r="J41" s="40" t="s">
        <v>85</v>
      </c>
      <c r="O41" s="44">
        <f>I41*0.21</f>
        <v>0</v>
      </c>
      <c r="P41">
        <v>3</v>
      </c>
    </row>
    <row r="42" ht="30">
      <c r="A42" s="37" t="s">
        <v>64</v>
      </c>
      <c r="B42" s="45"/>
      <c r="C42" s="46"/>
      <c r="D42" s="46"/>
      <c r="E42" s="39" t="s">
        <v>590</v>
      </c>
      <c r="F42" s="46"/>
      <c r="G42" s="46"/>
      <c r="H42" s="46"/>
      <c r="I42" s="46"/>
      <c r="J42" s="47"/>
    </row>
    <row r="43">
      <c r="A43" s="37" t="s">
        <v>66</v>
      </c>
      <c r="B43" s="45"/>
      <c r="C43" s="46"/>
      <c r="D43" s="46"/>
      <c r="E43" s="48" t="s">
        <v>591</v>
      </c>
      <c r="F43" s="46"/>
      <c r="G43" s="46"/>
      <c r="H43" s="46"/>
      <c r="I43" s="46"/>
      <c r="J43" s="47"/>
    </row>
    <row r="44">
      <c r="A44" s="37" t="s">
        <v>59</v>
      </c>
      <c r="B44" s="37">
        <v>10</v>
      </c>
      <c r="C44" s="38" t="s">
        <v>592</v>
      </c>
      <c r="D44" s="37" t="s">
        <v>61</v>
      </c>
      <c r="E44" s="39" t="s">
        <v>593</v>
      </c>
      <c r="F44" s="40" t="s">
        <v>116</v>
      </c>
      <c r="G44" s="41">
        <v>63</v>
      </c>
      <c r="H44" s="42">
        <v>0</v>
      </c>
      <c r="I44" s="43">
        <f>ROUND(G44*H44,P4)</f>
        <v>0</v>
      </c>
      <c r="J44" s="40" t="s">
        <v>85</v>
      </c>
      <c r="O44" s="44">
        <f>I44*0.21</f>
        <v>0</v>
      </c>
      <c r="P44">
        <v>3</v>
      </c>
    </row>
    <row r="45" ht="60">
      <c r="A45" s="37" t="s">
        <v>64</v>
      </c>
      <c r="B45" s="45"/>
      <c r="C45" s="46"/>
      <c r="D45" s="46"/>
      <c r="E45" s="39" t="s">
        <v>594</v>
      </c>
      <c r="F45" s="46"/>
      <c r="G45" s="46"/>
      <c r="H45" s="46"/>
      <c r="I45" s="46"/>
      <c r="J45" s="47"/>
    </row>
    <row r="46">
      <c r="A46" s="37" t="s">
        <v>66</v>
      </c>
      <c r="B46" s="45"/>
      <c r="C46" s="46"/>
      <c r="D46" s="46"/>
      <c r="E46" s="48" t="s">
        <v>94</v>
      </c>
      <c r="F46" s="46"/>
      <c r="G46" s="46"/>
      <c r="H46" s="46"/>
      <c r="I46" s="46"/>
      <c r="J46" s="47"/>
    </row>
    <row r="47">
      <c r="A47" s="37" t="s">
        <v>66</v>
      </c>
      <c r="B47" s="45"/>
      <c r="C47" s="46"/>
      <c r="D47" s="46"/>
      <c r="E47" s="48" t="s">
        <v>1127</v>
      </c>
      <c r="F47" s="46"/>
      <c r="G47" s="46"/>
      <c r="H47" s="46"/>
      <c r="I47" s="46"/>
      <c r="J47" s="47"/>
    </row>
    <row r="48">
      <c r="A48" s="37" t="s">
        <v>59</v>
      </c>
      <c r="B48" s="37">
        <v>11</v>
      </c>
      <c r="C48" s="38" t="s">
        <v>596</v>
      </c>
      <c r="D48" s="37" t="s">
        <v>61</v>
      </c>
      <c r="E48" s="39" t="s">
        <v>597</v>
      </c>
      <c r="F48" s="40" t="s">
        <v>101</v>
      </c>
      <c r="G48" s="41">
        <v>44.463999999999999</v>
      </c>
      <c r="H48" s="42">
        <v>0</v>
      </c>
      <c r="I48" s="43">
        <f>ROUND(G48*H48,P4)</f>
        <v>0</v>
      </c>
      <c r="J48" s="40" t="s">
        <v>85</v>
      </c>
      <c r="O48" s="44">
        <f>I48*0.21</f>
        <v>0</v>
      </c>
      <c r="P48">
        <v>3</v>
      </c>
    </row>
    <row r="49">
      <c r="A49" s="37" t="s">
        <v>64</v>
      </c>
      <c r="B49" s="45"/>
      <c r="C49" s="46"/>
      <c r="D49" s="46"/>
      <c r="E49" s="39" t="s">
        <v>106</v>
      </c>
      <c r="F49" s="46"/>
      <c r="G49" s="46"/>
      <c r="H49" s="46"/>
      <c r="I49" s="46"/>
      <c r="J49" s="47"/>
    </row>
    <row r="50">
      <c r="A50" s="37" t="s">
        <v>66</v>
      </c>
      <c r="B50" s="45"/>
      <c r="C50" s="46"/>
      <c r="D50" s="46"/>
      <c r="E50" s="48" t="s">
        <v>94</v>
      </c>
      <c r="F50" s="46"/>
      <c r="G50" s="46"/>
      <c r="H50" s="46"/>
      <c r="I50" s="46"/>
      <c r="J50" s="47"/>
    </row>
    <row r="51" ht="30">
      <c r="A51" s="37" t="s">
        <v>66</v>
      </c>
      <c r="B51" s="45"/>
      <c r="C51" s="46"/>
      <c r="D51" s="46"/>
      <c r="E51" s="48" t="s">
        <v>1128</v>
      </c>
      <c r="F51" s="46"/>
      <c r="G51" s="46"/>
      <c r="H51" s="46"/>
      <c r="I51" s="46"/>
      <c r="J51" s="47"/>
    </row>
    <row r="52">
      <c r="A52" s="37" t="s">
        <v>59</v>
      </c>
      <c r="B52" s="37">
        <v>12</v>
      </c>
      <c r="C52" s="38" t="s">
        <v>137</v>
      </c>
      <c r="D52" s="37" t="s">
        <v>119</v>
      </c>
      <c r="E52" s="39" t="s">
        <v>138</v>
      </c>
      <c r="F52" s="40" t="s">
        <v>101</v>
      </c>
      <c r="G52" s="41">
        <v>48.826000000000001</v>
      </c>
      <c r="H52" s="42">
        <v>0</v>
      </c>
      <c r="I52" s="43">
        <f>ROUND(G52*H52,P4)</f>
        <v>0</v>
      </c>
      <c r="J52" s="40" t="s">
        <v>85</v>
      </c>
      <c r="O52" s="44">
        <f>I52*0.21</f>
        <v>0</v>
      </c>
      <c r="P52">
        <v>3</v>
      </c>
    </row>
    <row r="53" ht="30">
      <c r="A53" s="37" t="s">
        <v>64</v>
      </c>
      <c r="B53" s="45"/>
      <c r="C53" s="46"/>
      <c r="D53" s="46"/>
      <c r="E53" s="39" t="s">
        <v>599</v>
      </c>
      <c r="F53" s="46"/>
      <c r="G53" s="46"/>
      <c r="H53" s="46"/>
      <c r="I53" s="46"/>
      <c r="J53" s="47"/>
    </row>
    <row r="54">
      <c r="A54" s="37" t="s">
        <v>66</v>
      </c>
      <c r="B54" s="45"/>
      <c r="C54" s="46"/>
      <c r="D54" s="46"/>
      <c r="E54" s="48" t="s">
        <v>1129</v>
      </c>
      <c r="F54" s="46"/>
      <c r="G54" s="46"/>
      <c r="H54" s="46"/>
      <c r="I54" s="46"/>
      <c r="J54" s="47"/>
    </row>
    <row r="55">
      <c r="A55" s="37" t="s">
        <v>59</v>
      </c>
      <c r="B55" s="37">
        <v>13</v>
      </c>
      <c r="C55" s="38" t="s">
        <v>137</v>
      </c>
      <c r="D55" s="37" t="s">
        <v>129</v>
      </c>
      <c r="E55" s="39" t="s">
        <v>138</v>
      </c>
      <c r="F55" s="40" t="s">
        <v>101</v>
      </c>
      <c r="G55" s="41">
        <v>11.304</v>
      </c>
      <c r="H55" s="42">
        <v>0</v>
      </c>
      <c r="I55" s="43">
        <f>ROUND(G55*H55,P4)</f>
        <v>0</v>
      </c>
      <c r="J55" s="40" t="s">
        <v>85</v>
      </c>
      <c r="O55" s="44">
        <f>I55*0.21</f>
        <v>0</v>
      </c>
      <c r="P55">
        <v>3</v>
      </c>
    </row>
    <row r="56">
      <c r="A56" s="37" t="s">
        <v>64</v>
      </c>
      <c r="B56" s="45"/>
      <c r="C56" s="46"/>
      <c r="D56" s="46"/>
      <c r="E56" s="39" t="s">
        <v>139</v>
      </c>
      <c r="F56" s="46"/>
      <c r="G56" s="46"/>
      <c r="H56" s="46"/>
      <c r="I56" s="46"/>
      <c r="J56" s="47"/>
    </row>
    <row r="57">
      <c r="A57" s="37" t="s">
        <v>66</v>
      </c>
      <c r="B57" s="45"/>
      <c r="C57" s="46"/>
      <c r="D57" s="46"/>
      <c r="E57" s="48" t="s">
        <v>180</v>
      </c>
      <c r="F57" s="46"/>
      <c r="G57" s="46"/>
      <c r="H57" s="46"/>
      <c r="I57" s="46"/>
      <c r="J57" s="47"/>
    </row>
    <row r="58" ht="30">
      <c r="A58" s="37" t="s">
        <v>66</v>
      </c>
      <c r="B58" s="45"/>
      <c r="C58" s="46"/>
      <c r="D58" s="46"/>
      <c r="E58" s="48" t="s">
        <v>1130</v>
      </c>
      <c r="F58" s="46"/>
      <c r="G58" s="46"/>
      <c r="H58" s="46"/>
      <c r="I58" s="46"/>
      <c r="J58" s="47"/>
    </row>
    <row r="59">
      <c r="A59" s="37" t="s">
        <v>59</v>
      </c>
      <c r="B59" s="37">
        <v>14</v>
      </c>
      <c r="C59" s="38" t="s">
        <v>602</v>
      </c>
      <c r="D59" s="37" t="s">
        <v>119</v>
      </c>
      <c r="E59" s="39" t="s">
        <v>603</v>
      </c>
      <c r="F59" s="40" t="s">
        <v>101</v>
      </c>
      <c r="G59" s="41">
        <v>68.945999999999998</v>
      </c>
      <c r="H59" s="42">
        <v>0</v>
      </c>
      <c r="I59" s="43">
        <f>ROUND(G59*H59,P4)</f>
        <v>0</v>
      </c>
      <c r="J59" s="40" t="s">
        <v>85</v>
      </c>
      <c r="O59" s="44">
        <f>I59*0.21</f>
        <v>0</v>
      </c>
      <c r="P59">
        <v>3</v>
      </c>
    </row>
    <row r="60">
      <c r="A60" s="37" t="s">
        <v>64</v>
      </c>
      <c r="B60" s="45"/>
      <c r="C60" s="46"/>
      <c r="D60" s="46"/>
      <c r="E60" s="39" t="s">
        <v>106</v>
      </c>
      <c r="F60" s="46"/>
      <c r="G60" s="46"/>
      <c r="H60" s="46"/>
      <c r="I60" s="46"/>
      <c r="J60" s="47"/>
    </row>
    <row r="61">
      <c r="A61" s="37" t="s">
        <v>66</v>
      </c>
      <c r="B61" s="45"/>
      <c r="C61" s="46"/>
      <c r="D61" s="46"/>
      <c r="E61" s="48" t="s">
        <v>94</v>
      </c>
      <c r="F61" s="46"/>
      <c r="G61" s="46"/>
      <c r="H61" s="46"/>
      <c r="I61" s="46"/>
      <c r="J61" s="47"/>
    </row>
    <row r="62">
      <c r="A62" s="37" t="s">
        <v>66</v>
      </c>
      <c r="B62" s="45"/>
      <c r="C62" s="46"/>
      <c r="D62" s="46"/>
      <c r="E62" s="48" t="s">
        <v>1131</v>
      </c>
      <c r="F62" s="46"/>
      <c r="G62" s="46"/>
      <c r="H62" s="46"/>
      <c r="I62" s="46"/>
      <c r="J62" s="47"/>
    </row>
    <row r="63" ht="30">
      <c r="A63" s="37" t="s">
        <v>66</v>
      </c>
      <c r="B63" s="45"/>
      <c r="C63" s="46"/>
      <c r="D63" s="46"/>
      <c r="E63" s="48" t="s">
        <v>1132</v>
      </c>
      <c r="F63" s="46"/>
      <c r="G63" s="46"/>
      <c r="H63" s="46"/>
      <c r="I63" s="46"/>
      <c r="J63" s="47"/>
    </row>
    <row r="64">
      <c r="A64" s="37" t="s">
        <v>66</v>
      </c>
      <c r="B64" s="45"/>
      <c r="C64" s="46"/>
      <c r="D64" s="46"/>
      <c r="E64" s="48" t="s">
        <v>1133</v>
      </c>
      <c r="F64" s="46"/>
      <c r="G64" s="46"/>
      <c r="H64" s="46"/>
      <c r="I64" s="46"/>
      <c r="J64" s="47"/>
    </row>
    <row r="65">
      <c r="A65" s="37" t="s">
        <v>59</v>
      </c>
      <c r="B65" s="37">
        <v>15</v>
      </c>
      <c r="C65" s="38" t="s">
        <v>602</v>
      </c>
      <c r="D65" s="37" t="s">
        <v>129</v>
      </c>
      <c r="E65" s="39" t="s">
        <v>603</v>
      </c>
      <c r="F65" s="40" t="s">
        <v>101</v>
      </c>
      <c r="G65" s="41">
        <v>48.826000000000001</v>
      </c>
      <c r="H65" s="42">
        <v>0</v>
      </c>
      <c r="I65" s="43">
        <f>ROUND(G65*H65,P4)</f>
        <v>0</v>
      </c>
      <c r="J65" s="40" t="s">
        <v>85</v>
      </c>
      <c r="O65" s="44">
        <f>I65*0.21</f>
        <v>0</v>
      </c>
      <c r="P65">
        <v>3</v>
      </c>
    </row>
    <row r="66" ht="45">
      <c r="A66" s="37" t="s">
        <v>64</v>
      </c>
      <c r="B66" s="45"/>
      <c r="C66" s="46"/>
      <c r="D66" s="46"/>
      <c r="E66" s="39" t="s">
        <v>610</v>
      </c>
      <c r="F66" s="46"/>
      <c r="G66" s="46"/>
      <c r="H66" s="46"/>
      <c r="I66" s="46"/>
      <c r="J66" s="47"/>
    </row>
    <row r="67">
      <c r="A67" s="37" t="s">
        <v>66</v>
      </c>
      <c r="B67" s="45"/>
      <c r="C67" s="46"/>
      <c r="D67" s="46"/>
      <c r="E67" s="48" t="s">
        <v>94</v>
      </c>
      <c r="F67" s="46"/>
      <c r="G67" s="46"/>
      <c r="H67" s="46"/>
      <c r="I67" s="46"/>
      <c r="J67" s="47"/>
    </row>
    <row r="68" ht="30">
      <c r="A68" s="37" t="s">
        <v>66</v>
      </c>
      <c r="B68" s="45"/>
      <c r="C68" s="46"/>
      <c r="D68" s="46"/>
      <c r="E68" s="48" t="s">
        <v>1134</v>
      </c>
      <c r="F68" s="46"/>
      <c r="G68" s="46"/>
      <c r="H68" s="46"/>
      <c r="I68" s="46"/>
      <c r="J68" s="47"/>
    </row>
    <row r="69">
      <c r="A69" s="37" t="s">
        <v>59</v>
      </c>
      <c r="B69" s="37">
        <v>16</v>
      </c>
      <c r="C69" s="38" t="s">
        <v>612</v>
      </c>
      <c r="D69" s="37" t="s">
        <v>61</v>
      </c>
      <c r="E69" s="39" t="s">
        <v>613</v>
      </c>
      <c r="F69" s="40" t="s">
        <v>101</v>
      </c>
      <c r="G69" s="41">
        <v>2.9849999999999999</v>
      </c>
      <c r="H69" s="42">
        <v>0</v>
      </c>
      <c r="I69" s="43">
        <f>ROUND(G69*H69,P4)</f>
        <v>0</v>
      </c>
      <c r="J69" s="40" t="s">
        <v>85</v>
      </c>
      <c r="O69" s="44">
        <f>I69*0.21</f>
        <v>0</v>
      </c>
      <c r="P69">
        <v>3</v>
      </c>
    </row>
    <row r="70">
      <c r="A70" s="37" t="s">
        <v>64</v>
      </c>
      <c r="B70" s="45"/>
      <c r="C70" s="46"/>
      <c r="D70" s="46"/>
      <c r="E70" s="49" t="s">
        <v>61</v>
      </c>
      <c r="F70" s="46"/>
      <c r="G70" s="46"/>
      <c r="H70" s="46"/>
      <c r="I70" s="46"/>
      <c r="J70" s="47"/>
    </row>
    <row r="71">
      <c r="A71" s="37" t="s">
        <v>66</v>
      </c>
      <c r="B71" s="45"/>
      <c r="C71" s="46"/>
      <c r="D71" s="46"/>
      <c r="E71" s="48" t="s">
        <v>94</v>
      </c>
      <c r="F71" s="46"/>
      <c r="G71" s="46"/>
      <c r="H71" s="46"/>
      <c r="I71" s="46"/>
      <c r="J71" s="47"/>
    </row>
    <row r="72">
      <c r="A72" s="37" t="s">
        <v>66</v>
      </c>
      <c r="B72" s="45"/>
      <c r="C72" s="46"/>
      <c r="D72" s="46"/>
      <c r="E72" s="48" t="s">
        <v>1135</v>
      </c>
      <c r="F72" s="46"/>
      <c r="G72" s="46"/>
      <c r="H72" s="46"/>
      <c r="I72" s="46"/>
      <c r="J72" s="47"/>
    </row>
    <row r="73">
      <c r="A73" s="37" t="s">
        <v>59</v>
      </c>
      <c r="B73" s="37">
        <v>17</v>
      </c>
      <c r="C73" s="38" t="s">
        <v>620</v>
      </c>
      <c r="D73" s="37" t="s">
        <v>61</v>
      </c>
      <c r="E73" s="39" t="s">
        <v>621</v>
      </c>
      <c r="F73" s="40" t="s">
        <v>101</v>
      </c>
      <c r="G73" s="41">
        <v>48.826000000000001</v>
      </c>
      <c r="H73" s="42">
        <v>0</v>
      </c>
      <c r="I73" s="43">
        <f>ROUND(G73*H73,P4)</f>
        <v>0</v>
      </c>
      <c r="J73" s="40" t="s">
        <v>85</v>
      </c>
      <c r="O73" s="44">
        <f>I73*0.21</f>
        <v>0</v>
      </c>
      <c r="P73">
        <v>3</v>
      </c>
    </row>
    <row r="74">
      <c r="A74" s="37" t="s">
        <v>64</v>
      </c>
      <c r="B74" s="45"/>
      <c r="C74" s="46"/>
      <c r="D74" s="46"/>
      <c r="E74" s="49" t="s">
        <v>61</v>
      </c>
      <c r="F74" s="46"/>
      <c r="G74" s="46"/>
      <c r="H74" s="46"/>
      <c r="I74" s="46"/>
      <c r="J74" s="47"/>
    </row>
    <row r="75">
      <c r="A75" s="37" t="s">
        <v>66</v>
      </c>
      <c r="B75" s="45"/>
      <c r="C75" s="46"/>
      <c r="D75" s="46"/>
      <c r="E75" s="48" t="s">
        <v>1136</v>
      </c>
      <c r="F75" s="46"/>
      <c r="G75" s="46"/>
      <c r="H75" s="46"/>
      <c r="I75" s="46"/>
      <c r="J75" s="47"/>
    </row>
    <row r="76">
      <c r="A76" s="37" t="s">
        <v>59</v>
      </c>
      <c r="B76" s="37">
        <v>18</v>
      </c>
      <c r="C76" s="38" t="s">
        <v>626</v>
      </c>
      <c r="D76" s="37" t="s">
        <v>61</v>
      </c>
      <c r="E76" s="39" t="s">
        <v>627</v>
      </c>
      <c r="F76" s="40" t="s">
        <v>101</v>
      </c>
      <c r="G76" s="41">
        <v>2.9990000000000001</v>
      </c>
      <c r="H76" s="42">
        <v>0</v>
      </c>
      <c r="I76" s="43">
        <f>ROUND(G76*H76,P4)</f>
        <v>0</v>
      </c>
      <c r="J76" s="40" t="s">
        <v>85</v>
      </c>
      <c r="O76" s="44">
        <f>I76*0.21</f>
        <v>0</v>
      </c>
      <c r="P76">
        <v>3</v>
      </c>
    </row>
    <row r="77">
      <c r="A77" s="37" t="s">
        <v>64</v>
      </c>
      <c r="B77" s="45"/>
      <c r="C77" s="46"/>
      <c r="D77" s="46"/>
      <c r="E77" s="39" t="s">
        <v>628</v>
      </c>
      <c r="F77" s="46"/>
      <c r="G77" s="46"/>
      <c r="H77" s="46"/>
      <c r="I77" s="46"/>
      <c r="J77" s="47"/>
    </row>
    <row r="78">
      <c r="A78" s="37" t="s">
        <v>66</v>
      </c>
      <c r="B78" s="45"/>
      <c r="C78" s="46"/>
      <c r="D78" s="46"/>
      <c r="E78" s="48" t="s">
        <v>211</v>
      </c>
      <c r="F78" s="46"/>
      <c r="G78" s="46"/>
      <c r="H78" s="46"/>
      <c r="I78" s="46"/>
      <c r="J78" s="47"/>
    </row>
    <row r="79" ht="30">
      <c r="A79" s="37" t="s">
        <v>66</v>
      </c>
      <c r="B79" s="45"/>
      <c r="C79" s="46"/>
      <c r="D79" s="46"/>
      <c r="E79" s="48" t="s">
        <v>1137</v>
      </c>
      <c r="F79" s="46"/>
      <c r="G79" s="46"/>
      <c r="H79" s="46"/>
      <c r="I79" s="46"/>
      <c r="J79" s="47"/>
    </row>
    <row r="80">
      <c r="A80" s="37" t="s">
        <v>59</v>
      </c>
      <c r="B80" s="37">
        <v>19</v>
      </c>
      <c r="C80" s="38" t="s">
        <v>630</v>
      </c>
      <c r="D80" s="37" t="s">
        <v>61</v>
      </c>
      <c r="E80" s="39" t="s">
        <v>631</v>
      </c>
      <c r="F80" s="40" t="s">
        <v>101</v>
      </c>
      <c r="G80" s="41">
        <v>45.841000000000001</v>
      </c>
      <c r="H80" s="42">
        <v>0</v>
      </c>
      <c r="I80" s="43">
        <f>ROUND(G80*H80,P4)</f>
        <v>0</v>
      </c>
      <c r="J80" s="40" t="s">
        <v>85</v>
      </c>
      <c r="O80" s="44">
        <f>I80*0.21</f>
        <v>0</v>
      </c>
      <c r="P80">
        <v>3</v>
      </c>
    </row>
    <row r="81">
      <c r="A81" s="37" t="s">
        <v>64</v>
      </c>
      <c r="B81" s="45"/>
      <c r="C81" s="46"/>
      <c r="D81" s="46"/>
      <c r="E81" s="39" t="s">
        <v>614</v>
      </c>
      <c r="F81" s="46"/>
      <c r="G81" s="46"/>
      <c r="H81" s="46"/>
      <c r="I81" s="46"/>
      <c r="J81" s="47"/>
    </row>
    <row r="82">
      <c r="A82" s="37" t="s">
        <v>66</v>
      </c>
      <c r="B82" s="45"/>
      <c r="C82" s="46"/>
      <c r="D82" s="46"/>
      <c r="E82" s="48" t="s">
        <v>211</v>
      </c>
      <c r="F82" s="46"/>
      <c r="G82" s="46"/>
      <c r="H82" s="46"/>
      <c r="I82" s="46"/>
      <c r="J82" s="47"/>
    </row>
    <row r="83" ht="45">
      <c r="A83" s="37" t="s">
        <v>66</v>
      </c>
      <c r="B83" s="45"/>
      <c r="C83" s="46"/>
      <c r="D83" s="46"/>
      <c r="E83" s="48" t="s">
        <v>1138</v>
      </c>
      <c r="F83" s="46"/>
      <c r="G83" s="46"/>
      <c r="H83" s="46"/>
      <c r="I83" s="46"/>
      <c r="J83" s="47"/>
    </row>
    <row r="84">
      <c r="A84" s="37" t="s">
        <v>59</v>
      </c>
      <c r="B84" s="37">
        <v>20</v>
      </c>
      <c r="C84" s="38" t="s">
        <v>636</v>
      </c>
      <c r="D84" s="37" t="s">
        <v>61</v>
      </c>
      <c r="E84" s="39" t="s">
        <v>637</v>
      </c>
      <c r="F84" s="40" t="s">
        <v>101</v>
      </c>
      <c r="G84" s="41">
        <v>45.841000000000001</v>
      </c>
      <c r="H84" s="42">
        <v>0</v>
      </c>
      <c r="I84" s="43">
        <f>ROUND(G84*H84,P4)</f>
        <v>0</v>
      </c>
      <c r="J84" s="40" t="s">
        <v>85</v>
      </c>
      <c r="O84" s="44">
        <f>I84*0.21</f>
        <v>0</v>
      </c>
      <c r="P84">
        <v>3</v>
      </c>
    </row>
    <row r="85">
      <c r="A85" s="37" t="s">
        <v>64</v>
      </c>
      <c r="B85" s="45"/>
      <c r="C85" s="46"/>
      <c r="D85" s="46"/>
      <c r="E85" s="39" t="s">
        <v>1139</v>
      </c>
      <c r="F85" s="46"/>
      <c r="G85" s="46"/>
      <c r="H85" s="46"/>
      <c r="I85" s="46"/>
      <c r="J85" s="47"/>
    </row>
    <row r="86">
      <c r="A86" s="37" t="s">
        <v>66</v>
      </c>
      <c r="B86" s="45"/>
      <c r="C86" s="46"/>
      <c r="D86" s="46"/>
      <c r="E86" s="48" t="s">
        <v>211</v>
      </c>
      <c r="F86" s="46"/>
      <c r="G86" s="46"/>
      <c r="H86" s="46"/>
      <c r="I86" s="46"/>
      <c r="J86" s="47"/>
    </row>
    <row r="87" ht="60">
      <c r="A87" s="37" t="s">
        <v>66</v>
      </c>
      <c r="B87" s="45"/>
      <c r="C87" s="46"/>
      <c r="D87" s="46"/>
      <c r="E87" s="48" t="s">
        <v>1140</v>
      </c>
      <c r="F87" s="46"/>
      <c r="G87" s="46"/>
      <c r="H87" s="46"/>
      <c r="I87" s="46"/>
      <c r="J87" s="47"/>
    </row>
    <row r="88">
      <c r="A88" s="37" t="s">
        <v>59</v>
      </c>
      <c r="B88" s="37">
        <v>21</v>
      </c>
      <c r="C88" s="38" t="s">
        <v>178</v>
      </c>
      <c r="D88" s="37" t="s">
        <v>61</v>
      </c>
      <c r="E88" s="39" t="s">
        <v>179</v>
      </c>
      <c r="F88" s="40" t="s">
        <v>172</v>
      </c>
      <c r="G88" s="41">
        <v>56.518000000000001</v>
      </c>
      <c r="H88" s="42">
        <v>0</v>
      </c>
      <c r="I88" s="43">
        <f>ROUND(G88*H88,P4)</f>
        <v>0</v>
      </c>
      <c r="J88" s="40" t="s">
        <v>85</v>
      </c>
      <c r="O88" s="44">
        <f>I88*0.21</f>
        <v>0</v>
      </c>
      <c r="P88">
        <v>3</v>
      </c>
    </row>
    <row r="89">
      <c r="A89" s="37" t="s">
        <v>64</v>
      </c>
      <c r="B89" s="45"/>
      <c r="C89" s="46"/>
      <c r="D89" s="46"/>
      <c r="E89" s="49" t="s">
        <v>61</v>
      </c>
      <c r="F89" s="46"/>
      <c r="G89" s="46"/>
      <c r="H89" s="46"/>
      <c r="I89" s="46"/>
      <c r="J89" s="47"/>
    </row>
    <row r="90">
      <c r="A90" s="37" t="s">
        <v>66</v>
      </c>
      <c r="B90" s="45"/>
      <c r="C90" s="46"/>
      <c r="D90" s="46"/>
      <c r="E90" s="48" t="s">
        <v>180</v>
      </c>
      <c r="F90" s="46"/>
      <c r="G90" s="46"/>
      <c r="H90" s="46"/>
      <c r="I90" s="46"/>
      <c r="J90" s="47"/>
    </row>
    <row r="91" ht="30">
      <c r="A91" s="37" t="s">
        <v>66</v>
      </c>
      <c r="B91" s="45"/>
      <c r="C91" s="46"/>
      <c r="D91" s="46"/>
      <c r="E91" s="48" t="s">
        <v>1141</v>
      </c>
      <c r="F91" s="46"/>
      <c r="G91" s="46"/>
      <c r="H91" s="46"/>
      <c r="I91" s="46"/>
      <c r="J91" s="47"/>
    </row>
    <row r="92">
      <c r="A92" s="37" t="s">
        <v>59</v>
      </c>
      <c r="B92" s="37">
        <v>22</v>
      </c>
      <c r="C92" s="38" t="s">
        <v>650</v>
      </c>
      <c r="D92" s="37" t="s">
        <v>61</v>
      </c>
      <c r="E92" s="39" t="s">
        <v>651</v>
      </c>
      <c r="F92" s="40" t="s">
        <v>172</v>
      </c>
      <c r="G92" s="41">
        <v>56.518000000000001</v>
      </c>
      <c r="H92" s="42">
        <v>0</v>
      </c>
      <c r="I92" s="43">
        <f>ROUND(G92*H92,P4)</f>
        <v>0</v>
      </c>
      <c r="J92" s="40" t="s">
        <v>85</v>
      </c>
      <c r="O92" s="44">
        <f>I92*0.21</f>
        <v>0</v>
      </c>
      <c r="P92">
        <v>3</v>
      </c>
    </row>
    <row r="93">
      <c r="A93" s="37" t="s">
        <v>64</v>
      </c>
      <c r="B93" s="45"/>
      <c r="C93" s="46"/>
      <c r="D93" s="46"/>
      <c r="E93" s="49" t="s">
        <v>61</v>
      </c>
      <c r="F93" s="46"/>
      <c r="G93" s="46"/>
      <c r="H93" s="46"/>
      <c r="I93" s="46"/>
      <c r="J93" s="47"/>
    </row>
    <row r="94">
      <c r="A94" s="37" t="s">
        <v>66</v>
      </c>
      <c r="B94" s="45"/>
      <c r="C94" s="46"/>
      <c r="D94" s="46"/>
      <c r="E94" s="48" t="s">
        <v>180</v>
      </c>
      <c r="F94" s="46"/>
      <c r="G94" s="46"/>
      <c r="H94" s="46"/>
      <c r="I94" s="46"/>
      <c r="J94" s="47"/>
    </row>
    <row r="95" ht="30">
      <c r="A95" s="37" t="s">
        <v>66</v>
      </c>
      <c r="B95" s="45"/>
      <c r="C95" s="46"/>
      <c r="D95" s="46"/>
      <c r="E95" s="48" t="s">
        <v>1142</v>
      </c>
      <c r="F95" s="46"/>
      <c r="G95" s="46"/>
      <c r="H95" s="46"/>
      <c r="I95" s="46"/>
      <c r="J95" s="47"/>
    </row>
    <row r="96">
      <c r="A96" s="37" t="s">
        <v>59</v>
      </c>
      <c r="B96" s="37">
        <v>23</v>
      </c>
      <c r="C96" s="38" t="s">
        <v>187</v>
      </c>
      <c r="D96" s="37" t="s">
        <v>61</v>
      </c>
      <c r="E96" s="39" t="s">
        <v>188</v>
      </c>
      <c r="F96" s="40" t="s">
        <v>172</v>
      </c>
      <c r="G96" s="41">
        <v>56.518000000000001</v>
      </c>
      <c r="H96" s="42">
        <v>0</v>
      </c>
      <c r="I96" s="43">
        <f>ROUND(G96*H96,P4)</f>
        <v>0</v>
      </c>
      <c r="J96" s="40" t="s">
        <v>85</v>
      </c>
      <c r="O96" s="44">
        <f>I96*0.21</f>
        <v>0</v>
      </c>
      <c r="P96">
        <v>3</v>
      </c>
    </row>
    <row r="97">
      <c r="A97" s="37" t="s">
        <v>64</v>
      </c>
      <c r="B97" s="45"/>
      <c r="C97" s="46"/>
      <c r="D97" s="46"/>
      <c r="E97" s="49"/>
      <c r="F97" s="46"/>
      <c r="G97" s="46"/>
      <c r="H97" s="46"/>
      <c r="I97" s="46"/>
      <c r="J97" s="47"/>
    </row>
    <row r="98">
      <c r="A98" s="37" t="s">
        <v>66</v>
      </c>
      <c r="B98" s="45"/>
      <c r="C98" s="46"/>
      <c r="D98" s="46"/>
      <c r="E98" s="48" t="s">
        <v>180</v>
      </c>
      <c r="F98" s="46"/>
      <c r="G98" s="46"/>
      <c r="H98" s="46"/>
      <c r="I98" s="46"/>
      <c r="J98" s="47"/>
    </row>
    <row r="99">
      <c r="A99" s="37" t="s">
        <v>66</v>
      </c>
      <c r="B99" s="45"/>
      <c r="C99" s="46"/>
      <c r="D99" s="46"/>
      <c r="E99" s="48" t="s">
        <v>1143</v>
      </c>
      <c r="F99" s="46"/>
      <c r="G99" s="46"/>
      <c r="H99" s="46"/>
      <c r="I99" s="46"/>
      <c r="J99" s="47"/>
    </row>
    <row r="100">
      <c r="A100" s="37" t="s">
        <v>59</v>
      </c>
      <c r="B100" s="37">
        <v>24</v>
      </c>
      <c r="C100" s="38" t="s">
        <v>190</v>
      </c>
      <c r="D100" s="37" t="s">
        <v>61</v>
      </c>
      <c r="E100" s="39" t="s">
        <v>191</v>
      </c>
      <c r="F100" s="40" t="s">
        <v>172</v>
      </c>
      <c r="G100" s="41">
        <v>169.554</v>
      </c>
      <c r="H100" s="42">
        <v>0</v>
      </c>
      <c r="I100" s="43">
        <f>ROUND(G100*H100,P4)</f>
        <v>0</v>
      </c>
      <c r="J100" s="40" t="s">
        <v>85</v>
      </c>
      <c r="O100" s="44">
        <f>I100*0.21</f>
        <v>0</v>
      </c>
      <c r="P100">
        <v>3</v>
      </c>
    </row>
    <row r="101">
      <c r="A101" s="37" t="s">
        <v>64</v>
      </c>
      <c r="B101" s="45"/>
      <c r="C101" s="46"/>
      <c r="D101" s="46"/>
      <c r="E101" s="39" t="s">
        <v>192</v>
      </c>
      <c r="F101" s="46"/>
      <c r="G101" s="46"/>
      <c r="H101" s="46"/>
      <c r="I101" s="46"/>
      <c r="J101" s="47"/>
    </row>
    <row r="102">
      <c r="A102" s="37" t="s">
        <v>66</v>
      </c>
      <c r="B102" s="45"/>
      <c r="C102" s="46"/>
      <c r="D102" s="46"/>
      <c r="E102" s="48" t="s">
        <v>1144</v>
      </c>
      <c r="F102" s="46"/>
      <c r="G102" s="46"/>
      <c r="H102" s="46"/>
      <c r="I102" s="46"/>
      <c r="J102" s="47"/>
    </row>
    <row r="103">
      <c r="A103" s="31" t="s">
        <v>56</v>
      </c>
      <c r="B103" s="32"/>
      <c r="C103" s="33" t="s">
        <v>202</v>
      </c>
      <c r="D103" s="34"/>
      <c r="E103" s="31" t="s">
        <v>203</v>
      </c>
      <c r="F103" s="34"/>
      <c r="G103" s="34"/>
      <c r="H103" s="34"/>
      <c r="I103" s="35">
        <f>SUMIFS(I104:I119,A104:A119,"P")</f>
        <v>0</v>
      </c>
      <c r="J103" s="36"/>
    </row>
    <row r="104">
      <c r="A104" s="37" t="s">
        <v>59</v>
      </c>
      <c r="B104" s="37">
        <v>25</v>
      </c>
      <c r="C104" s="38" t="s">
        <v>655</v>
      </c>
      <c r="D104" s="37" t="s">
        <v>61</v>
      </c>
      <c r="E104" s="39" t="s">
        <v>656</v>
      </c>
      <c r="F104" s="40" t="s">
        <v>101</v>
      </c>
      <c r="G104" s="41">
        <v>0.20899999999999999</v>
      </c>
      <c r="H104" s="42">
        <v>0</v>
      </c>
      <c r="I104" s="43">
        <f>ROUND(G104*H104,P4)</f>
        <v>0</v>
      </c>
      <c r="J104" s="40" t="s">
        <v>85</v>
      </c>
      <c r="O104" s="44">
        <f>I104*0.21</f>
        <v>0</v>
      </c>
      <c r="P104">
        <v>3</v>
      </c>
    </row>
    <row r="105">
      <c r="A105" s="37" t="s">
        <v>64</v>
      </c>
      <c r="B105" s="45"/>
      <c r="C105" s="46"/>
      <c r="D105" s="46"/>
      <c r="E105" s="49" t="s">
        <v>61</v>
      </c>
      <c r="F105" s="46"/>
      <c r="G105" s="46"/>
      <c r="H105" s="46"/>
      <c r="I105" s="46"/>
      <c r="J105" s="47"/>
    </row>
    <row r="106">
      <c r="A106" s="37" t="s">
        <v>66</v>
      </c>
      <c r="B106" s="45"/>
      <c r="C106" s="46"/>
      <c r="D106" s="46"/>
      <c r="E106" s="48" t="s">
        <v>211</v>
      </c>
      <c r="F106" s="46"/>
      <c r="G106" s="46"/>
      <c r="H106" s="46"/>
      <c r="I106" s="46"/>
      <c r="J106" s="47"/>
    </row>
    <row r="107">
      <c r="A107" s="37" t="s">
        <v>66</v>
      </c>
      <c r="B107" s="45"/>
      <c r="C107" s="46"/>
      <c r="D107" s="46"/>
      <c r="E107" s="48" t="s">
        <v>1145</v>
      </c>
      <c r="F107" s="46"/>
      <c r="G107" s="46"/>
      <c r="H107" s="46"/>
      <c r="I107" s="46"/>
      <c r="J107" s="47"/>
    </row>
    <row r="108">
      <c r="A108" s="37" t="s">
        <v>59</v>
      </c>
      <c r="B108" s="37">
        <v>26</v>
      </c>
      <c r="C108" s="38" t="s">
        <v>988</v>
      </c>
      <c r="D108" s="37" t="s">
        <v>61</v>
      </c>
      <c r="E108" s="39" t="s">
        <v>989</v>
      </c>
      <c r="F108" s="40" t="s">
        <v>116</v>
      </c>
      <c r="G108" s="41">
        <v>3.2999999999999998</v>
      </c>
      <c r="H108" s="42">
        <v>0</v>
      </c>
      <c r="I108" s="43">
        <f>ROUND(G108*H108,P4)</f>
        <v>0</v>
      </c>
      <c r="J108" s="40" t="s">
        <v>85</v>
      </c>
      <c r="O108" s="44">
        <f>I108*0.21</f>
        <v>0</v>
      </c>
      <c r="P108">
        <v>3</v>
      </c>
    </row>
    <row r="109">
      <c r="A109" s="37" t="s">
        <v>64</v>
      </c>
      <c r="B109" s="45"/>
      <c r="C109" s="46"/>
      <c r="D109" s="46"/>
      <c r="E109" s="39" t="s">
        <v>990</v>
      </c>
      <c r="F109" s="46"/>
      <c r="G109" s="46"/>
      <c r="H109" s="46"/>
      <c r="I109" s="46"/>
      <c r="J109" s="47"/>
    </row>
    <row r="110">
      <c r="A110" s="37" t="s">
        <v>66</v>
      </c>
      <c r="B110" s="45"/>
      <c r="C110" s="46"/>
      <c r="D110" s="46"/>
      <c r="E110" s="48" t="s">
        <v>211</v>
      </c>
      <c r="F110" s="46"/>
      <c r="G110" s="46"/>
      <c r="H110" s="46"/>
      <c r="I110" s="46"/>
      <c r="J110" s="47"/>
    </row>
    <row r="111" ht="30">
      <c r="A111" s="37" t="s">
        <v>66</v>
      </c>
      <c r="B111" s="45"/>
      <c r="C111" s="46"/>
      <c r="D111" s="46"/>
      <c r="E111" s="48" t="s">
        <v>1146</v>
      </c>
      <c r="F111" s="46"/>
      <c r="G111" s="46"/>
      <c r="H111" s="46"/>
      <c r="I111" s="46"/>
      <c r="J111" s="47"/>
    </row>
    <row r="112" ht="30">
      <c r="A112" s="37" t="s">
        <v>59</v>
      </c>
      <c r="B112" s="37">
        <v>27</v>
      </c>
      <c r="C112" s="38" t="s">
        <v>995</v>
      </c>
      <c r="D112" s="37" t="s">
        <v>119</v>
      </c>
      <c r="E112" s="39" t="s">
        <v>996</v>
      </c>
      <c r="F112" s="40" t="s">
        <v>92</v>
      </c>
      <c r="G112" s="41">
        <v>1248</v>
      </c>
      <c r="H112" s="42">
        <v>0</v>
      </c>
      <c r="I112" s="43">
        <f>ROUND(G112*H112,P4)</f>
        <v>0</v>
      </c>
      <c r="J112" s="40" t="s">
        <v>85</v>
      </c>
      <c r="O112" s="44">
        <f>I112*0.21</f>
        <v>0</v>
      </c>
      <c r="P112">
        <v>3</v>
      </c>
    </row>
    <row r="113">
      <c r="A113" s="37" t="s">
        <v>64</v>
      </c>
      <c r="B113" s="45"/>
      <c r="C113" s="46"/>
      <c r="D113" s="46"/>
      <c r="E113" s="39" t="s">
        <v>1147</v>
      </c>
      <c r="F113" s="46"/>
      <c r="G113" s="46"/>
      <c r="H113" s="46"/>
      <c r="I113" s="46"/>
      <c r="J113" s="47"/>
    </row>
    <row r="114">
      <c r="A114" s="37" t="s">
        <v>66</v>
      </c>
      <c r="B114" s="45"/>
      <c r="C114" s="46"/>
      <c r="D114" s="46"/>
      <c r="E114" s="48" t="s">
        <v>211</v>
      </c>
      <c r="F114" s="46"/>
      <c r="G114" s="46"/>
      <c r="H114" s="46"/>
      <c r="I114" s="46"/>
      <c r="J114" s="47"/>
    </row>
    <row r="115" ht="30">
      <c r="A115" s="37" t="s">
        <v>66</v>
      </c>
      <c r="B115" s="45"/>
      <c r="C115" s="46"/>
      <c r="D115" s="46"/>
      <c r="E115" s="48" t="s">
        <v>1148</v>
      </c>
      <c r="F115" s="46"/>
      <c r="G115" s="46"/>
      <c r="H115" s="46"/>
      <c r="I115" s="46"/>
      <c r="J115" s="47"/>
    </row>
    <row r="116" ht="30">
      <c r="A116" s="37" t="s">
        <v>59</v>
      </c>
      <c r="B116" s="37">
        <v>28</v>
      </c>
      <c r="C116" s="38" t="s">
        <v>995</v>
      </c>
      <c r="D116" s="37" t="s">
        <v>129</v>
      </c>
      <c r="E116" s="39" t="s">
        <v>996</v>
      </c>
      <c r="F116" s="40" t="s">
        <v>92</v>
      </c>
      <c r="G116" s="41">
        <v>600</v>
      </c>
      <c r="H116" s="42">
        <v>0</v>
      </c>
      <c r="I116" s="43">
        <f>ROUND(G116*H116,P4)</f>
        <v>0</v>
      </c>
      <c r="J116" s="40" t="s">
        <v>85</v>
      </c>
      <c r="O116" s="44">
        <f>I116*0.21</f>
        <v>0</v>
      </c>
      <c r="P116">
        <v>3</v>
      </c>
    </row>
    <row r="117">
      <c r="A117" s="37" t="s">
        <v>64</v>
      </c>
      <c r="B117" s="45"/>
      <c r="C117" s="46"/>
      <c r="D117" s="46"/>
      <c r="E117" s="39" t="s">
        <v>999</v>
      </c>
      <c r="F117" s="46"/>
      <c r="G117" s="46"/>
      <c r="H117" s="46"/>
      <c r="I117" s="46"/>
      <c r="J117" s="47"/>
    </row>
    <row r="118">
      <c r="A118" s="37" t="s">
        <v>66</v>
      </c>
      <c r="B118" s="45"/>
      <c r="C118" s="46"/>
      <c r="D118" s="46"/>
      <c r="E118" s="48" t="s">
        <v>211</v>
      </c>
      <c r="F118" s="46"/>
      <c r="G118" s="46"/>
      <c r="H118" s="46"/>
      <c r="I118" s="46"/>
      <c r="J118" s="47"/>
    </row>
    <row r="119" ht="30">
      <c r="A119" s="37" t="s">
        <v>66</v>
      </c>
      <c r="B119" s="45"/>
      <c r="C119" s="46"/>
      <c r="D119" s="46"/>
      <c r="E119" s="48" t="s">
        <v>1149</v>
      </c>
      <c r="F119" s="46"/>
      <c r="G119" s="46"/>
      <c r="H119" s="46"/>
      <c r="I119" s="46"/>
      <c r="J119" s="47"/>
    </row>
    <row r="120">
      <c r="A120" s="31" t="s">
        <v>56</v>
      </c>
      <c r="B120" s="32"/>
      <c r="C120" s="33" t="s">
        <v>700</v>
      </c>
      <c r="D120" s="34"/>
      <c r="E120" s="31" t="s">
        <v>701</v>
      </c>
      <c r="F120" s="34"/>
      <c r="G120" s="34"/>
      <c r="H120" s="34"/>
      <c r="I120" s="35">
        <f>SUMIFS(I121:I144,A121:A144,"P")</f>
        <v>0</v>
      </c>
      <c r="J120" s="36"/>
    </row>
    <row r="121">
      <c r="A121" s="37" t="s">
        <v>59</v>
      </c>
      <c r="B121" s="37">
        <v>29</v>
      </c>
      <c r="C121" s="38" t="s">
        <v>702</v>
      </c>
      <c r="D121" s="37" t="s">
        <v>61</v>
      </c>
      <c r="E121" s="39" t="s">
        <v>703</v>
      </c>
      <c r="F121" s="40" t="s">
        <v>101</v>
      </c>
      <c r="G121" s="41">
        <v>0.83799999999999997</v>
      </c>
      <c r="H121" s="42">
        <v>0</v>
      </c>
      <c r="I121" s="43">
        <f>ROUND(G121*H121,P4)</f>
        <v>0</v>
      </c>
      <c r="J121" s="40" t="s">
        <v>85</v>
      </c>
      <c r="O121" s="44">
        <f>I121*0.21</f>
        <v>0</v>
      </c>
      <c r="P121">
        <v>3</v>
      </c>
    </row>
    <row r="122">
      <c r="A122" s="37" t="s">
        <v>64</v>
      </c>
      <c r="B122" s="45"/>
      <c r="C122" s="46"/>
      <c r="D122" s="46"/>
      <c r="E122" s="39" t="s">
        <v>704</v>
      </c>
      <c r="F122" s="46"/>
      <c r="G122" s="46"/>
      <c r="H122" s="46"/>
      <c r="I122" s="46"/>
      <c r="J122" s="47"/>
    </row>
    <row r="123">
      <c r="A123" s="37" t="s">
        <v>66</v>
      </c>
      <c r="B123" s="45"/>
      <c r="C123" s="46"/>
      <c r="D123" s="46"/>
      <c r="E123" s="48" t="s">
        <v>211</v>
      </c>
      <c r="F123" s="46"/>
      <c r="G123" s="46"/>
      <c r="H123" s="46"/>
      <c r="I123" s="46"/>
      <c r="J123" s="47"/>
    </row>
    <row r="124">
      <c r="A124" s="37" t="s">
        <v>66</v>
      </c>
      <c r="B124" s="45"/>
      <c r="C124" s="46"/>
      <c r="D124" s="46"/>
      <c r="E124" s="48" t="s">
        <v>1150</v>
      </c>
      <c r="F124" s="46"/>
      <c r="G124" s="46"/>
      <c r="H124" s="46"/>
      <c r="I124" s="46"/>
      <c r="J124" s="47"/>
    </row>
    <row r="125">
      <c r="A125" s="37" t="s">
        <v>59</v>
      </c>
      <c r="B125" s="37">
        <v>30</v>
      </c>
      <c r="C125" s="38" t="s">
        <v>706</v>
      </c>
      <c r="D125" s="37" t="s">
        <v>61</v>
      </c>
      <c r="E125" s="39" t="s">
        <v>707</v>
      </c>
      <c r="F125" s="40" t="s">
        <v>708</v>
      </c>
      <c r="G125" s="41">
        <v>216</v>
      </c>
      <c r="H125" s="42">
        <v>0</v>
      </c>
      <c r="I125" s="43">
        <f>ROUND(G125*H125,P4)</f>
        <v>0</v>
      </c>
      <c r="J125" s="40" t="s">
        <v>85</v>
      </c>
      <c r="O125" s="44">
        <f>I125*0.21</f>
        <v>0</v>
      </c>
      <c r="P125">
        <v>3</v>
      </c>
    </row>
    <row r="126">
      <c r="A126" s="37" t="s">
        <v>64</v>
      </c>
      <c r="B126" s="45"/>
      <c r="C126" s="46"/>
      <c r="D126" s="46"/>
      <c r="E126" s="39" t="s">
        <v>709</v>
      </c>
      <c r="F126" s="46"/>
      <c r="G126" s="46"/>
      <c r="H126" s="46"/>
      <c r="I126" s="46"/>
      <c r="J126" s="47"/>
    </row>
    <row r="127">
      <c r="A127" s="37" t="s">
        <v>66</v>
      </c>
      <c r="B127" s="45"/>
      <c r="C127" s="46"/>
      <c r="D127" s="46"/>
      <c r="E127" s="48" t="s">
        <v>211</v>
      </c>
      <c r="F127" s="46"/>
      <c r="G127" s="46"/>
      <c r="H127" s="46"/>
      <c r="I127" s="46"/>
      <c r="J127" s="47"/>
    </row>
    <row r="128">
      <c r="A128" s="37" t="s">
        <v>66</v>
      </c>
      <c r="B128" s="45"/>
      <c r="C128" s="46"/>
      <c r="D128" s="46"/>
      <c r="E128" s="48" t="s">
        <v>1151</v>
      </c>
      <c r="F128" s="46"/>
      <c r="G128" s="46"/>
      <c r="H128" s="46"/>
      <c r="I128" s="46"/>
      <c r="J128" s="47"/>
    </row>
    <row r="129">
      <c r="A129" s="37" t="s">
        <v>59</v>
      </c>
      <c r="B129" s="37">
        <v>31</v>
      </c>
      <c r="C129" s="38" t="s">
        <v>711</v>
      </c>
      <c r="D129" s="37" t="s">
        <v>61</v>
      </c>
      <c r="E129" s="39" t="s">
        <v>712</v>
      </c>
      <c r="F129" s="40" t="s">
        <v>101</v>
      </c>
      <c r="G129" s="41">
        <v>11.651999999999999</v>
      </c>
      <c r="H129" s="42">
        <v>0</v>
      </c>
      <c r="I129" s="43">
        <f>ROUND(G129*H129,P4)</f>
        <v>0</v>
      </c>
      <c r="J129" s="40" t="s">
        <v>85</v>
      </c>
      <c r="O129" s="44">
        <f>I129*0.21</f>
        <v>0</v>
      </c>
      <c r="P129">
        <v>3</v>
      </c>
    </row>
    <row r="130" ht="60">
      <c r="A130" s="37" t="s">
        <v>64</v>
      </c>
      <c r="B130" s="45"/>
      <c r="C130" s="46"/>
      <c r="D130" s="46"/>
      <c r="E130" s="39" t="s">
        <v>713</v>
      </c>
      <c r="F130" s="46"/>
      <c r="G130" s="46"/>
      <c r="H130" s="46"/>
      <c r="I130" s="46"/>
      <c r="J130" s="47"/>
    </row>
    <row r="131">
      <c r="A131" s="37" t="s">
        <v>66</v>
      </c>
      <c r="B131" s="45"/>
      <c r="C131" s="46"/>
      <c r="D131" s="46"/>
      <c r="E131" s="48" t="s">
        <v>211</v>
      </c>
      <c r="F131" s="46"/>
      <c r="G131" s="46"/>
      <c r="H131" s="46"/>
      <c r="I131" s="46"/>
      <c r="J131" s="47"/>
    </row>
    <row r="132">
      <c r="A132" s="37" t="s">
        <v>66</v>
      </c>
      <c r="B132" s="45"/>
      <c r="C132" s="46"/>
      <c r="D132" s="46"/>
      <c r="E132" s="48" t="s">
        <v>1152</v>
      </c>
      <c r="F132" s="46"/>
      <c r="G132" s="46"/>
      <c r="H132" s="46"/>
      <c r="I132" s="46"/>
      <c r="J132" s="47"/>
    </row>
    <row r="133">
      <c r="A133" s="37" t="s">
        <v>59</v>
      </c>
      <c r="B133" s="37">
        <v>32</v>
      </c>
      <c r="C133" s="38" t="s">
        <v>715</v>
      </c>
      <c r="D133" s="37" t="s">
        <v>61</v>
      </c>
      <c r="E133" s="39" t="s">
        <v>716</v>
      </c>
      <c r="F133" s="40" t="s">
        <v>63</v>
      </c>
      <c r="G133" s="41">
        <v>2.5049999999999999</v>
      </c>
      <c r="H133" s="42">
        <v>0</v>
      </c>
      <c r="I133" s="43">
        <f>ROUND(G133*H133,P4)</f>
        <v>0</v>
      </c>
      <c r="J133" s="40" t="s">
        <v>85</v>
      </c>
      <c r="O133" s="44">
        <f>I133*0.21</f>
        <v>0</v>
      </c>
      <c r="P133">
        <v>3</v>
      </c>
    </row>
    <row r="134">
      <c r="A134" s="37" t="s">
        <v>64</v>
      </c>
      <c r="B134" s="45"/>
      <c r="C134" s="46"/>
      <c r="D134" s="46"/>
      <c r="E134" s="39" t="s">
        <v>698</v>
      </c>
      <c r="F134" s="46"/>
      <c r="G134" s="46"/>
      <c r="H134" s="46"/>
      <c r="I134" s="46"/>
      <c r="J134" s="47"/>
    </row>
    <row r="135">
      <c r="A135" s="37" t="s">
        <v>66</v>
      </c>
      <c r="B135" s="45"/>
      <c r="C135" s="46"/>
      <c r="D135" s="46"/>
      <c r="E135" s="48" t="s">
        <v>211</v>
      </c>
      <c r="F135" s="46"/>
      <c r="G135" s="46"/>
      <c r="H135" s="46"/>
      <c r="I135" s="46"/>
      <c r="J135" s="47"/>
    </row>
    <row r="136">
      <c r="A136" s="37" t="s">
        <v>66</v>
      </c>
      <c r="B136" s="45"/>
      <c r="C136" s="46"/>
      <c r="D136" s="46"/>
      <c r="E136" s="48" t="s">
        <v>1153</v>
      </c>
      <c r="F136" s="46"/>
      <c r="G136" s="46"/>
      <c r="H136" s="46"/>
      <c r="I136" s="46"/>
      <c r="J136" s="47"/>
    </row>
    <row r="137">
      <c r="A137" s="37" t="s">
        <v>59</v>
      </c>
      <c r="B137" s="37">
        <v>33</v>
      </c>
      <c r="C137" s="38" t="s">
        <v>719</v>
      </c>
      <c r="D137" s="37" t="s">
        <v>61</v>
      </c>
      <c r="E137" s="39" t="s">
        <v>720</v>
      </c>
      <c r="F137" s="40" t="s">
        <v>101</v>
      </c>
      <c r="G137" s="41">
        <v>45.508000000000003</v>
      </c>
      <c r="H137" s="42">
        <v>0</v>
      </c>
      <c r="I137" s="43">
        <f>ROUND(G137*H137,P4)</f>
        <v>0</v>
      </c>
      <c r="J137" s="40" t="s">
        <v>85</v>
      </c>
      <c r="O137" s="44">
        <f>I137*0.21</f>
        <v>0</v>
      </c>
      <c r="P137">
        <v>3</v>
      </c>
    </row>
    <row r="138" ht="90">
      <c r="A138" s="37" t="s">
        <v>64</v>
      </c>
      <c r="B138" s="45"/>
      <c r="C138" s="46"/>
      <c r="D138" s="46"/>
      <c r="E138" s="39" t="s">
        <v>726</v>
      </c>
      <c r="F138" s="46"/>
      <c r="G138" s="46"/>
      <c r="H138" s="46"/>
      <c r="I138" s="46"/>
      <c r="J138" s="47"/>
    </row>
    <row r="139">
      <c r="A139" s="37" t="s">
        <v>66</v>
      </c>
      <c r="B139" s="45"/>
      <c r="C139" s="46"/>
      <c r="D139" s="46"/>
      <c r="E139" s="48" t="s">
        <v>211</v>
      </c>
      <c r="F139" s="46"/>
      <c r="G139" s="46"/>
      <c r="H139" s="46"/>
      <c r="I139" s="46"/>
      <c r="J139" s="47"/>
    </row>
    <row r="140" ht="30">
      <c r="A140" s="37" t="s">
        <v>66</v>
      </c>
      <c r="B140" s="45"/>
      <c r="C140" s="46"/>
      <c r="D140" s="46"/>
      <c r="E140" s="48" t="s">
        <v>1154</v>
      </c>
      <c r="F140" s="46"/>
      <c r="G140" s="46"/>
      <c r="H140" s="46"/>
      <c r="I140" s="46"/>
      <c r="J140" s="47"/>
    </row>
    <row r="141">
      <c r="A141" s="37" t="s">
        <v>59</v>
      </c>
      <c r="B141" s="37">
        <v>34</v>
      </c>
      <c r="C141" s="38" t="s">
        <v>731</v>
      </c>
      <c r="D141" s="37" t="s">
        <v>61</v>
      </c>
      <c r="E141" s="39" t="s">
        <v>732</v>
      </c>
      <c r="F141" s="40" t="s">
        <v>63</v>
      </c>
      <c r="G141" s="41">
        <v>6.1440000000000001</v>
      </c>
      <c r="H141" s="42">
        <v>0</v>
      </c>
      <c r="I141" s="43">
        <f>ROUND(G141*H141,P4)</f>
        <v>0</v>
      </c>
      <c r="J141" s="40" t="s">
        <v>85</v>
      </c>
      <c r="O141" s="44">
        <f>I141*0.21</f>
        <v>0</v>
      </c>
      <c r="P141">
        <v>3</v>
      </c>
    </row>
    <row r="142" ht="30">
      <c r="A142" s="37" t="s">
        <v>64</v>
      </c>
      <c r="B142" s="45"/>
      <c r="C142" s="46"/>
      <c r="D142" s="46"/>
      <c r="E142" s="39" t="s">
        <v>717</v>
      </c>
      <c r="F142" s="46"/>
      <c r="G142" s="46"/>
      <c r="H142" s="46"/>
      <c r="I142" s="46"/>
      <c r="J142" s="47"/>
    </row>
    <row r="143">
      <c r="A143" s="37" t="s">
        <v>66</v>
      </c>
      <c r="B143" s="45"/>
      <c r="C143" s="46"/>
      <c r="D143" s="46"/>
      <c r="E143" s="48" t="s">
        <v>211</v>
      </c>
      <c r="F143" s="46"/>
      <c r="G143" s="46"/>
      <c r="H143" s="46"/>
      <c r="I143" s="46"/>
      <c r="J143" s="47"/>
    </row>
    <row r="144" ht="30">
      <c r="A144" s="37" t="s">
        <v>66</v>
      </c>
      <c r="B144" s="45"/>
      <c r="C144" s="46"/>
      <c r="D144" s="46"/>
      <c r="E144" s="48" t="s">
        <v>1155</v>
      </c>
      <c r="F144" s="46"/>
      <c r="G144" s="46"/>
      <c r="H144" s="46"/>
      <c r="I144" s="46"/>
      <c r="J144" s="47"/>
    </row>
    <row r="145">
      <c r="A145" s="31" t="s">
        <v>56</v>
      </c>
      <c r="B145" s="32"/>
      <c r="C145" s="33" t="s">
        <v>734</v>
      </c>
      <c r="D145" s="34"/>
      <c r="E145" s="31" t="s">
        <v>735</v>
      </c>
      <c r="F145" s="34"/>
      <c r="G145" s="34"/>
      <c r="H145" s="34"/>
      <c r="I145" s="35">
        <f>SUMIFS(I146:I190,A146:A190,"P")</f>
        <v>0</v>
      </c>
      <c r="J145" s="36"/>
    </row>
    <row r="146">
      <c r="A146" s="37" t="s">
        <v>59</v>
      </c>
      <c r="B146" s="37">
        <v>35</v>
      </c>
      <c r="C146" s="38" t="s">
        <v>1007</v>
      </c>
      <c r="D146" s="37" t="s">
        <v>61</v>
      </c>
      <c r="E146" s="39" t="s">
        <v>1008</v>
      </c>
      <c r="F146" s="40" t="s">
        <v>101</v>
      </c>
      <c r="G146" s="41">
        <v>16.41</v>
      </c>
      <c r="H146" s="42">
        <v>0</v>
      </c>
      <c r="I146" s="43">
        <f>ROUND(G146*H146,P4)</f>
        <v>0</v>
      </c>
      <c r="J146" s="40" t="s">
        <v>85</v>
      </c>
      <c r="O146" s="44">
        <f>I146*0.21</f>
        <v>0</v>
      </c>
      <c r="P146">
        <v>3</v>
      </c>
    </row>
    <row r="147" ht="75">
      <c r="A147" s="37" t="s">
        <v>64</v>
      </c>
      <c r="B147" s="45"/>
      <c r="C147" s="46"/>
      <c r="D147" s="46"/>
      <c r="E147" s="39" t="s">
        <v>1009</v>
      </c>
      <c r="F147" s="46"/>
      <c r="G147" s="46"/>
      <c r="H147" s="46"/>
      <c r="I147" s="46"/>
      <c r="J147" s="47"/>
    </row>
    <row r="148">
      <c r="A148" s="37" t="s">
        <v>66</v>
      </c>
      <c r="B148" s="45"/>
      <c r="C148" s="46"/>
      <c r="D148" s="46"/>
      <c r="E148" s="48" t="s">
        <v>211</v>
      </c>
      <c r="F148" s="46"/>
      <c r="G148" s="46"/>
      <c r="H148" s="46"/>
      <c r="I148" s="46"/>
      <c r="J148" s="47"/>
    </row>
    <row r="149">
      <c r="A149" s="37" t="s">
        <v>66</v>
      </c>
      <c r="B149" s="45"/>
      <c r="C149" s="46"/>
      <c r="D149" s="46"/>
      <c r="E149" s="48" t="s">
        <v>1156</v>
      </c>
      <c r="F149" s="46"/>
      <c r="G149" s="46"/>
      <c r="H149" s="46"/>
      <c r="I149" s="46"/>
      <c r="J149" s="47"/>
    </row>
    <row r="150">
      <c r="A150" s="37" t="s">
        <v>59</v>
      </c>
      <c r="B150" s="37">
        <v>36</v>
      </c>
      <c r="C150" s="38" t="s">
        <v>1011</v>
      </c>
      <c r="D150" s="37" t="s">
        <v>61</v>
      </c>
      <c r="E150" s="39" t="s">
        <v>1012</v>
      </c>
      <c r="F150" s="40" t="s">
        <v>63</v>
      </c>
      <c r="G150" s="41">
        <v>3.6099999999999999</v>
      </c>
      <c r="H150" s="42">
        <v>0</v>
      </c>
      <c r="I150" s="43">
        <f>ROUND(G150*H150,P4)</f>
        <v>0</v>
      </c>
      <c r="J150" s="40" t="s">
        <v>85</v>
      </c>
      <c r="O150" s="44">
        <f>I150*0.21</f>
        <v>0</v>
      </c>
      <c r="P150">
        <v>3</v>
      </c>
    </row>
    <row r="151">
      <c r="A151" s="37" t="s">
        <v>64</v>
      </c>
      <c r="B151" s="45"/>
      <c r="C151" s="46"/>
      <c r="D151" s="46"/>
      <c r="E151" s="49" t="s">
        <v>61</v>
      </c>
      <c r="F151" s="46"/>
      <c r="G151" s="46"/>
      <c r="H151" s="46"/>
      <c r="I151" s="46"/>
      <c r="J151" s="47"/>
    </row>
    <row r="152">
      <c r="A152" s="37" t="s">
        <v>66</v>
      </c>
      <c r="B152" s="45"/>
      <c r="C152" s="46"/>
      <c r="D152" s="46"/>
      <c r="E152" s="48" t="s">
        <v>211</v>
      </c>
      <c r="F152" s="46"/>
      <c r="G152" s="46"/>
      <c r="H152" s="46"/>
      <c r="I152" s="46"/>
      <c r="J152" s="47"/>
    </row>
    <row r="153">
      <c r="A153" s="37" t="s">
        <v>66</v>
      </c>
      <c r="B153" s="45"/>
      <c r="C153" s="46"/>
      <c r="D153" s="46"/>
      <c r="E153" s="48" t="s">
        <v>1157</v>
      </c>
      <c r="F153" s="46"/>
      <c r="G153" s="46"/>
      <c r="H153" s="46"/>
      <c r="I153" s="46"/>
      <c r="J153" s="47"/>
    </row>
    <row r="154">
      <c r="A154" s="37" t="s">
        <v>59</v>
      </c>
      <c r="B154" s="37">
        <v>37</v>
      </c>
      <c r="C154" s="38" t="s">
        <v>1158</v>
      </c>
      <c r="D154" s="37" t="s">
        <v>61</v>
      </c>
      <c r="E154" s="39" t="s">
        <v>1159</v>
      </c>
      <c r="F154" s="40" t="s">
        <v>92</v>
      </c>
      <c r="G154" s="41">
        <v>1</v>
      </c>
      <c r="H154" s="42">
        <v>0</v>
      </c>
      <c r="I154" s="43">
        <f>ROUND(G154*H154,P4)</f>
        <v>0</v>
      </c>
      <c r="J154" s="40" t="s">
        <v>85</v>
      </c>
      <c r="O154" s="44">
        <f>I154*0.21</f>
        <v>0</v>
      </c>
      <c r="P154">
        <v>3</v>
      </c>
    </row>
    <row r="155" ht="45">
      <c r="A155" s="37" t="s">
        <v>64</v>
      </c>
      <c r="B155" s="45"/>
      <c r="C155" s="46"/>
      <c r="D155" s="46"/>
      <c r="E155" s="39" t="s">
        <v>1016</v>
      </c>
      <c r="F155" s="46"/>
      <c r="G155" s="46"/>
      <c r="H155" s="46"/>
      <c r="I155" s="46"/>
      <c r="J155" s="47"/>
    </row>
    <row r="156">
      <c r="A156" s="37" t="s">
        <v>66</v>
      </c>
      <c r="B156" s="45"/>
      <c r="C156" s="46"/>
      <c r="D156" s="46"/>
      <c r="E156" s="48" t="s">
        <v>1017</v>
      </c>
      <c r="F156" s="46"/>
      <c r="G156" s="46"/>
      <c r="H156" s="46"/>
      <c r="I156" s="46"/>
      <c r="J156" s="47"/>
    </row>
    <row r="157" ht="45">
      <c r="A157" s="37" t="s">
        <v>66</v>
      </c>
      <c r="B157" s="45"/>
      <c r="C157" s="46"/>
      <c r="D157" s="46"/>
      <c r="E157" s="48" t="s">
        <v>1160</v>
      </c>
      <c r="F157" s="46"/>
      <c r="G157" s="46"/>
      <c r="H157" s="46"/>
      <c r="I157" s="46"/>
      <c r="J157" s="47"/>
    </row>
    <row r="158">
      <c r="A158" s="37" t="s">
        <v>59</v>
      </c>
      <c r="B158" s="37">
        <v>38</v>
      </c>
      <c r="C158" s="38" t="s">
        <v>1161</v>
      </c>
      <c r="D158" s="37" t="s">
        <v>61</v>
      </c>
      <c r="E158" s="39" t="s">
        <v>1162</v>
      </c>
      <c r="F158" s="40" t="s">
        <v>172</v>
      </c>
      <c r="G158" s="41">
        <v>28.155999999999999</v>
      </c>
      <c r="H158" s="42">
        <v>0</v>
      </c>
      <c r="I158" s="43">
        <f>ROUND(G158*H158,P4)</f>
        <v>0</v>
      </c>
      <c r="J158" s="40" t="s">
        <v>85</v>
      </c>
      <c r="O158" s="44">
        <f>I158*0.21</f>
        <v>0</v>
      </c>
      <c r="P158">
        <v>3</v>
      </c>
    </row>
    <row r="159">
      <c r="A159" s="37" t="s">
        <v>64</v>
      </c>
      <c r="B159" s="45"/>
      <c r="C159" s="46"/>
      <c r="D159" s="46"/>
      <c r="E159" s="39" t="s">
        <v>1163</v>
      </c>
      <c r="F159" s="46"/>
      <c r="G159" s="46"/>
      <c r="H159" s="46"/>
      <c r="I159" s="46"/>
      <c r="J159" s="47"/>
    </row>
    <row r="160">
      <c r="A160" s="37" t="s">
        <v>66</v>
      </c>
      <c r="B160" s="45"/>
      <c r="C160" s="46"/>
      <c r="D160" s="46"/>
      <c r="E160" s="48" t="s">
        <v>211</v>
      </c>
      <c r="F160" s="46"/>
      <c r="G160" s="46"/>
      <c r="H160" s="46"/>
      <c r="I160" s="46"/>
      <c r="J160" s="47"/>
    </row>
    <row r="161" ht="30">
      <c r="A161" s="37" t="s">
        <v>66</v>
      </c>
      <c r="B161" s="45"/>
      <c r="C161" s="46"/>
      <c r="D161" s="46"/>
      <c r="E161" s="48" t="s">
        <v>1164</v>
      </c>
      <c r="F161" s="46"/>
      <c r="G161" s="46"/>
      <c r="H161" s="46"/>
      <c r="I161" s="46"/>
      <c r="J161" s="47"/>
    </row>
    <row r="162">
      <c r="A162" s="37" t="s">
        <v>59</v>
      </c>
      <c r="B162" s="37">
        <v>39</v>
      </c>
      <c r="C162" s="38" t="s">
        <v>768</v>
      </c>
      <c r="D162" s="37" t="s">
        <v>61</v>
      </c>
      <c r="E162" s="39" t="s">
        <v>769</v>
      </c>
      <c r="F162" s="40" t="s">
        <v>101</v>
      </c>
      <c r="G162" s="41">
        <v>33.563000000000002</v>
      </c>
      <c r="H162" s="42">
        <v>0</v>
      </c>
      <c r="I162" s="43">
        <f>ROUND(G162*H162,P4)</f>
        <v>0</v>
      </c>
      <c r="J162" s="40" t="s">
        <v>85</v>
      </c>
      <c r="O162" s="44">
        <f>I162*0.21</f>
        <v>0</v>
      </c>
      <c r="P162">
        <v>3</v>
      </c>
    </row>
    <row r="163">
      <c r="A163" s="37" t="s">
        <v>64</v>
      </c>
      <c r="B163" s="45"/>
      <c r="C163" s="46"/>
      <c r="D163" s="46"/>
      <c r="E163" s="39" t="s">
        <v>704</v>
      </c>
      <c r="F163" s="46"/>
      <c r="G163" s="46"/>
      <c r="H163" s="46"/>
      <c r="I163" s="46"/>
      <c r="J163" s="47"/>
    </row>
    <row r="164">
      <c r="A164" s="37" t="s">
        <v>66</v>
      </c>
      <c r="B164" s="45"/>
      <c r="C164" s="46"/>
      <c r="D164" s="46"/>
      <c r="E164" s="48" t="s">
        <v>211</v>
      </c>
      <c r="F164" s="46"/>
      <c r="G164" s="46"/>
      <c r="H164" s="46"/>
      <c r="I164" s="46"/>
      <c r="J164" s="47"/>
    </row>
    <row r="165" ht="45">
      <c r="A165" s="37" t="s">
        <v>66</v>
      </c>
      <c r="B165" s="45"/>
      <c r="C165" s="46"/>
      <c r="D165" s="46"/>
      <c r="E165" s="48" t="s">
        <v>1165</v>
      </c>
      <c r="F165" s="46"/>
      <c r="G165" s="46"/>
      <c r="H165" s="46"/>
      <c r="I165" s="46"/>
      <c r="J165" s="47"/>
    </row>
    <row r="166" ht="30">
      <c r="A166" s="37" t="s">
        <v>66</v>
      </c>
      <c r="B166" s="45"/>
      <c r="C166" s="46"/>
      <c r="D166" s="46"/>
      <c r="E166" s="48" t="s">
        <v>1166</v>
      </c>
      <c r="F166" s="46"/>
      <c r="G166" s="46"/>
      <c r="H166" s="46"/>
      <c r="I166" s="46"/>
      <c r="J166" s="47"/>
    </row>
    <row r="167">
      <c r="A167" s="37" t="s">
        <v>66</v>
      </c>
      <c r="B167" s="45"/>
      <c r="C167" s="46"/>
      <c r="D167" s="46"/>
      <c r="E167" s="48" t="s">
        <v>1167</v>
      </c>
      <c r="F167" s="46"/>
      <c r="G167" s="46"/>
      <c r="H167" s="46"/>
      <c r="I167" s="46"/>
      <c r="J167" s="47"/>
    </row>
    <row r="168">
      <c r="A168" s="37" t="s">
        <v>59</v>
      </c>
      <c r="B168" s="37">
        <v>40</v>
      </c>
      <c r="C168" s="38" t="s">
        <v>1033</v>
      </c>
      <c r="D168" s="37" t="s">
        <v>61</v>
      </c>
      <c r="E168" s="39" t="s">
        <v>1034</v>
      </c>
      <c r="F168" s="40" t="s">
        <v>101</v>
      </c>
      <c r="G168" s="41">
        <v>14.372</v>
      </c>
      <c r="H168" s="42">
        <v>0</v>
      </c>
      <c r="I168" s="43">
        <f>ROUND(G168*H168,P4)</f>
        <v>0</v>
      </c>
      <c r="J168" s="40" t="s">
        <v>85</v>
      </c>
      <c r="O168" s="44">
        <f>I168*0.21</f>
        <v>0</v>
      </c>
      <c r="P168">
        <v>3</v>
      </c>
    </row>
    <row r="169" ht="30">
      <c r="A169" s="37" t="s">
        <v>64</v>
      </c>
      <c r="B169" s="45"/>
      <c r="C169" s="46"/>
      <c r="D169" s="46"/>
      <c r="E169" s="39" t="s">
        <v>1035</v>
      </c>
      <c r="F169" s="46"/>
      <c r="G169" s="46"/>
      <c r="H169" s="46"/>
      <c r="I169" s="46"/>
      <c r="J169" s="47"/>
    </row>
    <row r="170">
      <c r="A170" s="37" t="s">
        <v>66</v>
      </c>
      <c r="B170" s="45"/>
      <c r="C170" s="46"/>
      <c r="D170" s="46"/>
      <c r="E170" s="48" t="s">
        <v>211</v>
      </c>
      <c r="F170" s="46"/>
      <c r="G170" s="46"/>
      <c r="H170" s="46"/>
      <c r="I170" s="46"/>
      <c r="J170" s="47"/>
    </row>
    <row r="171">
      <c r="A171" s="37" t="s">
        <v>66</v>
      </c>
      <c r="B171" s="45"/>
      <c r="C171" s="46"/>
      <c r="D171" s="46"/>
      <c r="E171" s="48" t="s">
        <v>1168</v>
      </c>
      <c r="F171" s="46"/>
      <c r="G171" s="46"/>
      <c r="H171" s="46"/>
      <c r="I171" s="46"/>
      <c r="J171" s="47"/>
    </row>
    <row r="172">
      <c r="A172" s="37" t="s">
        <v>59</v>
      </c>
      <c r="B172" s="37">
        <v>41</v>
      </c>
      <c r="C172" s="38" t="s">
        <v>1037</v>
      </c>
      <c r="D172" s="37" t="s">
        <v>61</v>
      </c>
      <c r="E172" s="39" t="s">
        <v>1038</v>
      </c>
      <c r="F172" s="40" t="s">
        <v>63</v>
      </c>
      <c r="G172" s="41">
        <v>0.90600000000000003</v>
      </c>
      <c r="H172" s="42">
        <v>0</v>
      </c>
      <c r="I172" s="43">
        <f>ROUND(G172*H172,P4)</f>
        <v>0</v>
      </c>
      <c r="J172" s="40" t="s">
        <v>85</v>
      </c>
      <c r="O172" s="44">
        <f>I172*0.21</f>
        <v>0</v>
      </c>
      <c r="P172">
        <v>3</v>
      </c>
    </row>
    <row r="173">
      <c r="A173" s="37" t="s">
        <v>64</v>
      </c>
      <c r="B173" s="45"/>
      <c r="C173" s="46"/>
      <c r="D173" s="46"/>
      <c r="E173" s="39" t="s">
        <v>1039</v>
      </c>
      <c r="F173" s="46"/>
      <c r="G173" s="46"/>
      <c r="H173" s="46"/>
      <c r="I173" s="46"/>
      <c r="J173" s="47"/>
    </row>
    <row r="174">
      <c r="A174" s="37" t="s">
        <v>66</v>
      </c>
      <c r="B174" s="45"/>
      <c r="C174" s="46"/>
      <c r="D174" s="46"/>
      <c r="E174" s="48" t="s">
        <v>211</v>
      </c>
      <c r="F174" s="46"/>
      <c r="G174" s="46"/>
      <c r="H174" s="46"/>
      <c r="I174" s="46"/>
      <c r="J174" s="47"/>
    </row>
    <row r="175" ht="30">
      <c r="A175" s="37" t="s">
        <v>66</v>
      </c>
      <c r="B175" s="45"/>
      <c r="C175" s="46"/>
      <c r="D175" s="46"/>
      <c r="E175" s="48" t="s">
        <v>1169</v>
      </c>
      <c r="F175" s="46"/>
      <c r="G175" s="46"/>
      <c r="H175" s="46"/>
      <c r="I175" s="46"/>
      <c r="J175" s="47"/>
    </row>
    <row r="176">
      <c r="A176" s="37" t="s">
        <v>59</v>
      </c>
      <c r="B176" s="37">
        <v>42</v>
      </c>
      <c r="C176" s="38" t="s">
        <v>1170</v>
      </c>
      <c r="D176" s="37" t="s">
        <v>61</v>
      </c>
      <c r="E176" s="39" t="s">
        <v>1171</v>
      </c>
      <c r="F176" s="40" t="s">
        <v>101</v>
      </c>
      <c r="G176" s="41">
        <v>14.711</v>
      </c>
      <c r="H176" s="42">
        <v>0</v>
      </c>
      <c r="I176" s="43">
        <f>ROUND(G176*H176,P4)</f>
        <v>0</v>
      </c>
      <c r="J176" s="40" t="s">
        <v>85</v>
      </c>
      <c r="O176" s="44">
        <f>I176*0.21</f>
        <v>0</v>
      </c>
      <c r="P176">
        <v>3</v>
      </c>
    </row>
    <row r="177">
      <c r="A177" s="37" t="s">
        <v>64</v>
      </c>
      <c r="B177" s="45"/>
      <c r="C177" s="46"/>
      <c r="D177" s="46"/>
      <c r="E177" s="49" t="s">
        <v>61</v>
      </c>
      <c r="F177" s="46"/>
      <c r="G177" s="46"/>
      <c r="H177" s="46"/>
      <c r="I177" s="46"/>
      <c r="J177" s="47"/>
    </row>
    <row r="178" ht="30">
      <c r="A178" s="37" t="s">
        <v>66</v>
      </c>
      <c r="B178" s="45"/>
      <c r="C178" s="46"/>
      <c r="D178" s="46"/>
      <c r="E178" s="48" t="s">
        <v>1172</v>
      </c>
      <c r="F178" s="46"/>
      <c r="G178" s="46"/>
      <c r="H178" s="46"/>
      <c r="I178" s="46"/>
      <c r="J178" s="47"/>
    </row>
    <row r="179">
      <c r="A179" s="37" t="s">
        <v>59</v>
      </c>
      <c r="B179" s="37">
        <v>43</v>
      </c>
      <c r="C179" s="38" t="s">
        <v>782</v>
      </c>
      <c r="D179" s="37" t="s">
        <v>61</v>
      </c>
      <c r="E179" s="39" t="s">
        <v>783</v>
      </c>
      <c r="F179" s="40" t="s">
        <v>101</v>
      </c>
      <c r="G179" s="41">
        <v>12.199999999999999</v>
      </c>
      <c r="H179" s="42">
        <v>0</v>
      </c>
      <c r="I179" s="43">
        <f>ROUND(G179*H179,P4)</f>
        <v>0</v>
      </c>
      <c r="J179" s="40" t="s">
        <v>85</v>
      </c>
      <c r="O179" s="44">
        <f>I179*0.21</f>
        <v>0</v>
      </c>
      <c r="P179">
        <v>3</v>
      </c>
    </row>
    <row r="180">
      <c r="A180" s="37" t="s">
        <v>64</v>
      </c>
      <c r="B180" s="45"/>
      <c r="C180" s="46"/>
      <c r="D180" s="46"/>
      <c r="E180" s="39" t="s">
        <v>784</v>
      </c>
      <c r="F180" s="46"/>
      <c r="G180" s="46"/>
      <c r="H180" s="46"/>
      <c r="I180" s="46"/>
      <c r="J180" s="47"/>
    </row>
    <row r="181">
      <c r="A181" s="37" t="s">
        <v>66</v>
      </c>
      <c r="B181" s="45"/>
      <c r="C181" s="46"/>
      <c r="D181" s="46"/>
      <c r="E181" s="48" t="s">
        <v>211</v>
      </c>
      <c r="F181" s="46"/>
      <c r="G181" s="46"/>
      <c r="H181" s="46"/>
      <c r="I181" s="46"/>
      <c r="J181" s="47"/>
    </row>
    <row r="182">
      <c r="A182" s="37" t="s">
        <v>66</v>
      </c>
      <c r="B182" s="45"/>
      <c r="C182" s="46"/>
      <c r="D182" s="46"/>
      <c r="E182" s="48" t="s">
        <v>1173</v>
      </c>
      <c r="F182" s="46"/>
      <c r="G182" s="46"/>
      <c r="H182" s="46"/>
      <c r="I182" s="46"/>
      <c r="J182" s="47"/>
    </row>
    <row r="183">
      <c r="A183" s="37" t="s">
        <v>59</v>
      </c>
      <c r="B183" s="37">
        <v>44</v>
      </c>
      <c r="C183" s="38" t="s">
        <v>786</v>
      </c>
      <c r="D183" s="37" t="s">
        <v>61</v>
      </c>
      <c r="E183" s="39" t="s">
        <v>787</v>
      </c>
      <c r="F183" s="40" t="s">
        <v>101</v>
      </c>
      <c r="G183" s="41">
        <v>43.347000000000001</v>
      </c>
      <c r="H183" s="42">
        <v>0</v>
      </c>
      <c r="I183" s="43">
        <f>ROUND(G183*H183,P4)</f>
        <v>0</v>
      </c>
      <c r="J183" s="40" t="s">
        <v>85</v>
      </c>
      <c r="O183" s="44">
        <f>I183*0.21</f>
        <v>0</v>
      </c>
      <c r="P183">
        <v>3</v>
      </c>
    </row>
    <row r="184">
      <c r="A184" s="37" t="s">
        <v>64</v>
      </c>
      <c r="B184" s="45"/>
      <c r="C184" s="46"/>
      <c r="D184" s="46"/>
      <c r="E184" s="39" t="s">
        <v>788</v>
      </c>
      <c r="F184" s="46"/>
      <c r="G184" s="46"/>
      <c r="H184" s="46"/>
      <c r="I184" s="46"/>
      <c r="J184" s="47"/>
    </row>
    <row r="185">
      <c r="A185" s="37" t="s">
        <v>66</v>
      </c>
      <c r="B185" s="45"/>
      <c r="C185" s="46"/>
      <c r="D185" s="46"/>
      <c r="E185" s="48" t="s">
        <v>211</v>
      </c>
      <c r="F185" s="46"/>
      <c r="G185" s="46"/>
      <c r="H185" s="46"/>
      <c r="I185" s="46"/>
      <c r="J185" s="47"/>
    </row>
    <row r="186" ht="45">
      <c r="A186" s="37" t="s">
        <v>66</v>
      </c>
      <c r="B186" s="45"/>
      <c r="C186" s="46"/>
      <c r="D186" s="46"/>
      <c r="E186" s="48" t="s">
        <v>1174</v>
      </c>
      <c r="F186" s="46"/>
      <c r="G186" s="46"/>
      <c r="H186" s="46"/>
      <c r="I186" s="46"/>
      <c r="J186" s="47"/>
    </row>
    <row r="187">
      <c r="A187" s="37" t="s">
        <v>59</v>
      </c>
      <c r="B187" s="37">
        <v>45</v>
      </c>
      <c r="C187" s="38" t="s">
        <v>793</v>
      </c>
      <c r="D187" s="37" t="s">
        <v>61</v>
      </c>
      <c r="E187" s="39" t="s">
        <v>794</v>
      </c>
      <c r="F187" s="40" t="s">
        <v>101</v>
      </c>
      <c r="G187" s="41">
        <v>12.199999999999999</v>
      </c>
      <c r="H187" s="42">
        <v>0</v>
      </c>
      <c r="I187" s="43">
        <f>ROUND(G187*H187,P4)</f>
        <v>0</v>
      </c>
      <c r="J187" s="40" t="s">
        <v>85</v>
      </c>
      <c r="O187" s="44">
        <f>I187*0.21</f>
        <v>0</v>
      </c>
      <c r="P187">
        <v>3</v>
      </c>
    </row>
    <row r="188">
      <c r="A188" s="37" t="s">
        <v>64</v>
      </c>
      <c r="B188" s="45"/>
      <c r="C188" s="46"/>
      <c r="D188" s="46"/>
      <c r="E188" s="39" t="s">
        <v>795</v>
      </c>
      <c r="F188" s="46"/>
      <c r="G188" s="46"/>
      <c r="H188" s="46"/>
      <c r="I188" s="46"/>
      <c r="J188" s="47"/>
    </row>
    <row r="189">
      <c r="A189" s="37" t="s">
        <v>66</v>
      </c>
      <c r="B189" s="45"/>
      <c r="C189" s="46"/>
      <c r="D189" s="46"/>
      <c r="E189" s="48" t="s">
        <v>211</v>
      </c>
      <c r="F189" s="46"/>
      <c r="G189" s="46"/>
      <c r="H189" s="46"/>
      <c r="I189" s="46"/>
      <c r="J189" s="47"/>
    </row>
    <row r="190">
      <c r="A190" s="37" t="s">
        <v>66</v>
      </c>
      <c r="B190" s="45"/>
      <c r="C190" s="46"/>
      <c r="D190" s="46"/>
      <c r="E190" s="48" t="s">
        <v>1175</v>
      </c>
      <c r="F190" s="46"/>
      <c r="G190" s="46"/>
      <c r="H190" s="46"/>
      <c r="I190" s="46"/>
      <c r="J190" s="47"/>
    </row>
    <row r="191">
      <c r="A191" s="31" t="s">
        <v>56</v>
      </c>
      <c r="B191" s="32"/>
      <c r="C191" s="33" t="s">
        <v>227</v>
      </c>
      <c r="D191" s="34"/>
      <c r="E191" s="31" t="s">
        <v>228</v>
      </c>
      <c r="F191" s="34"/>
      <c r="G191" s="34"/>
      <c r="H191" s="34"/>
      <c r="I191" s="35">
        <f>SUMIFS(I192:I199,A192:A199,"P")</f>
        <v>0</v>
      </c>
      <c r="J191" s="36"/>
    </row>
    <row r="192">
      <c r="A192" s="37" t="s">
        <v>59</v>
      </c>
      <c r="B192" s="37">
        <v>46</v>
      </c>
      <c r="C192" s="38" t="s">
        <v>800</v>
      </c>
      <c r="D192" s="37" t="s">
        <v>61</v>
      </c>
      <c r="E192" s="39" t="s">
        <v>801</v>
      </c>
      <c r="F192" s="40" t="s">
        <v>172</v>
      </c>
      <c r="G192" s="41">
        <v>99.094999999999999</v>
      </c>
      <c r="H192" s="42">
        <v>0</v>
      </c>
      <c r="I192" s="43">
        <f>ROUND(G192*H192,P4)</f>
        <v>0</v>
      </c>
      <c r="J192" s="40" t="s">
        <v>85</v>
      </c>
      <c r="O192" s="44">
        <f>I192*0.21</f>
        <v>0</v>
      </c>
      <c r="P192">
        <v>3</v>
      </c>
    </row>
    <row r="193" ht="30">
      <c r="A193" s="37" t="s">
        <v>64</v>
      </c>
      <c r="B193" s="45"/>
      <c r="C193" s="46"/>
      <c r="D193" s="46"/>
      <c r="E193" s="39" t="s">
        <v>802</v>
      </c>
      <c r="F193" s="46"/>
      <c r="G193" s="46"/>
      <c r="H193" s="46"/>
      <c r="I193" s="46"/>
      <c r="J193" s="47"/>
    </row>
    <row r="194">
      <c r="A194" s="37" t="s">
        <v>66</v>
      </c>
      <c r="B194" s="45"/>
      <c r="C194" s="46"/>
      <c r="D194" s="46"/>
      <c r="E194" s="48" t="s">
        <v>211</v>
      </c>
      <c r="F194" s="46"/>
      <c r="G194" s="46"/>
      <c r="H194" s="46"/>
      <c r="I194" s="46"/>
      <c r="J194" s="47"/>
    </row>
    <row r="195">
      <c r="A195" s="37" t="s">
        <v>66</v>
      </c>
      <c r="B195" s="45"/>
      <c r="C195" s="46"/>
      <c r="D195" s="46"/>
      <c r="E195" s="48" t="s">
        <v>1176</v>
      </c>
      <c r="F195" s="46"/>
      <c r="G195" s="46"/>
      <c r="H195" s="46"/>
      <c r="I195" s="46"/>
      <c r="J195" s="47"/>
    </row>
    <row r="196">
      <c r="A196" s="37" t="s">
        <v>59</v>
      </c>
      <c r="B196" s="37">
        <v>47</v>
      </c>
      <c r="C196" s="38" t="s">
        <v>804</v>
      </c>
      <c r="D196" s="37" t="s">
        <v>61</v>
      </c>
      <c r="E196" s="39" t="s">
        <v>805</v>
      </c>
      <c r="F196" s="40" t="s">
        <v>116</v>
      </c>
      <c r="G196" s="41">
        <v>35.009999999999998</v>
      </c>
      <c r="H196" s="42">
        <v>0</v>
      </c>
      <c r="I196" s="43">
        <f>ROUND(G196*H196,P4)</f>
        <v>0</v>
      </c>
      <c r="J196" s="40" t="s">
        <v>85</v>
      </c>
      <c r="O196" s="44">
        <f>I196*0.21</f>
        <v>0</v>
      </c>
      <c r="P196">
        <v>3</v>
      </c>
    </row>
    <row r="197">
      <c r="A197" s="37" t="s">
        <v>64</v>
      </c>
      <c r="B197" s="45"/>
      <c r="C197" s="46"/>
      <c r="D197" s="46"/>
      <c r="E197" s="49" t="s">
        <v>61</v>
      </c>
      <c r="F197" s="46"/>
      <c r="G197" s="46"/>
      <c r="H197" s="46"/>
      <c r="I197" s="46"/>
      <c r="J197" s="47"/>
    </row>
    <row r="198">
      <c r="A198" s="37" t="s">
        <v>66</v>
      </c>
      <c r="B198" s="45"/>
      <c r="C198" s="46"/>
      <c r="D198" s="46"/>
      <c r="E198" s="48" t="s">
        <v>211</v>
      </c>
      <c r="F198" s="46"/>
      <c r="G198" s="46"/>
      <c r="H198" s="46"/>
      <c r="I198" s="46"/>
      <c r="J198" s="47"/>
    </row>
    <row r="199">
      <c r="A199" s="37" t="s">
        <v>66</v>
      </c>
      <c r="B199" s="45"/>
      <c r="C199" s="46"/>
      <c r="D199" s="46"/>
      <c r="E199" s="48" t="s">
        <v>1177</v>
      </c>
      <c r="F199" s="46"/>
      <c r="G199" s="46"/>
      <c r="H199" s="46"/>
      <c r="I199" s="46"/>
      <c r="J199" s="47"/>
    </row>
    <row r="200">
      <c r="A200" s="31" t="s">
        <v>56</v>
      </c>
      <c r="B200" s="32"/>
      <c r="C200" s="33" t="s">
        <v>328</v>
      </c>
      <c r="D200" s="34"/>
      <c r="E200" s="31" t="s">
        <v>329</v>
      </c>
      <c r="F200" s="34"/>
      <c r="G200" s="34"/>
      <c r="H200" s="34"/>
      <c r="I200" s="35">
        <f>SUMIFS(I201:I210,A201:A210,"P")</f>
        <v>0</v>
      </c>
      <c r="J200" s="36"/>
    </row>
    <row r="201" ht="30">
      <c r="A201" s="37" t="s">
        <v>59</v>
      </c>
      <c r="B201" s="37">
        <v>48</v>
      </c>
      <c r="C201" s="38" t="s">
        <v>1057</v>
      </c>
      <c r="D201" s="37" t="s">
        <v>61</v>
      </c>
      <c r="E201" s="39" t="s">
        <v>1058</v>
      </c>
      <c r="F201" s="40" t="s">
        <v>172</v>
      </c>
      <c r="G201" s="41">
        <v>118.223</v>
      </c>
      <c r="H201" s="42">
        <v>0</v>
      </c>
      <c r="I201" s="43">
        <f>ROUND(G201*H201,P4)</f>
        <v>0</v>
      </c>
      <c r="J201" s="40" t="s">
        <v>85</v>
      </c>
      <c r="O201" s="44">
        <f>I201*0.21</f>
        <v>0</v>
      </c>
      <c r="P201">
        <v>3</v>
      </c>
    </row>
    <row r="202" ht="30">
      <c r="A202" s="37" t="s">
        <v>64</v>
      </c>
      <c r="B202" s="45"/>
      <c r="C202" s="46"/>
      <c r="D202" s="46"/>
      <c r="E202" s="39" t="s">
        <v>1055</v>
      </c>
      <c r="F202" s="46"/>
      <c r="G202" s="46"/>
      <c r="H202" s="46"/>
      <c r="I202" s="46"/>
      <c r="J202" s="47"/>
    </row>
    <row r="203">
      <c r="A203" s="37" t="s">
        <v>66</v>
      </c>
      <c r="B203" s="45"/>
      <c r="C203" s="46"/>
      <c r="D203" s="46"/>
      <c r="E203" s="48" t="s">
        <v>173</v>
      </c>
      <c r="F203" s="46"/>
      <c r="G203" s="46"/>
      <c r="H203" s="46"/>
      <c r="I203" s="46"/>
      <c r="J203" s="47"/>
    </row>
    <row r="204" ht="30">
      <c r="A204" s="37" t="s">
        <v>66</v>
      </c>
      <c r="B204" s="45"/>
      <c r="C204" s="46"/>
      <c r="D204" s="46"/>
      <c r="E204" s="48" t="s">
        <v>1178</v>
      </c>
      <c r="F204" s="46"/>
      <c r="G204" s="46"/>
      <c r="H204" s="46"/>
      <c r="I204" s="46"/>
      <c r="J204" s="47"/>
    </row>
    <row r="205">
      <c r="A205" s="37" t="s">
        <v>66</v>
      </c>
      <c r="B205" s="45"/>
      <c r="C205" s="46"/>
      <c r="D205" s="46"/>
      <c r="E205" s="48" t="s">
        <v>1179</v>
      </c>
      <c r="F205" s="46"/>
      <c r="G205" s="46"/>
      <c r="H205" s="46"/>
      <c r="I205" s="46"/>
      <c r="J205" s="47"/>
    </row>
    <row r="206">
      <c r="A206" s="37" t="s">
        <v>66</v>
      </c>
      <c r="B206" s="45"/>
      <c r="C206" s="46"/>
      <c r="D206" s="46"/>
      <c r="E206" s="48" t="s">
        <v>1180</v>
      </c>
      <c r="F206" s="46"/>
      <c r="G206" s="46"/>
      <c r="H206" s="46"/>
      <c r="I206" s="46"/>
      <c r="J206" s="47"/>
    </row>
    <row r="207">
      <c r="A207" s="37" t="s">
        <v>59</v>
      </c>
      <c r="B207" s="37">
        <v>49</v>
      </c>
      <c r="C207" s="38" t="s">
        <v>1060</v>
      </c>
      <c r="D207" s="37" t="s">
        <v>61</v>
      </c>
      <c r="E207" s="39" t="s">
        <v>1061</v>
      </c>
      <c r="F207" s="40" t="s">
        <v>92</v>
      </c>
      <c r="G207" s="41">
        <v>208</v>
      </c>
      <c r="H207" s="42">
        <v>0</v>
      </c>
      <c r="I207" s="43">
        <f>ROUND(G207*H207,P4)</f>
        <v>0</v>
      </c>
      <c r="J207" s="40" t="s">
        <v>85</v>
      </c>
      <c r="O207" s="44">
        <f>I207*0.21</f>
        <v>0</v>
      </c>
      <c r="P207">
        <v>3</v>
      </c>
    </row>
    <row r="208">
      <c r="A208" s="37" t="s">
        <v>64</v>
      </c>
      <c r="B208" s="45"/>
      <c r="C208" s="46"/>
      <c r="D208" s="46"/>
      <c r="E208" s="49" t="s">
        <v>61</v>
      </c>
      <c r="F208" s="46"/>
      <c r="G208" s="46"/>
      <c r="H208" s="46"/>
      <c r="I208" s="46"/>
      <c r="J208" s="47"/>
    </row>
    <row r="209">
      <c r="A209" s="37" t="s">
        <v>66</v>
      </c>
      <c r="B209" s="45"/>
      <c r="C209" s="46"/>
      <c r="D209" s="46"/>
      <c r="E209" s="48" t="s">
        <v>211</v>
      </c>
      <c r="F209" s="46"/>
      <c r="G209" s="46"/>
      <c r="H209" s="46"/>
      <c r="I209" s="46"/>
      <c r="J209" s="47"/>
    </row>
    <row r="210" ht="30">
      <c r="A210" s="37" t="s">
        <v>66</v>
      </c>
      <c r="B210" s="45"/>
      <c r="C210" s="46"/>
      <c r="D210" s="46"/>
      <c r="E210" s="48" t="s">
        <v>1181</v>
      </c>
      <c r="F210" s="46"/>
      <c r="G210" s="46"/>
      <c r="H210" s="46"/>
      <c r="I210" s="46"/>
      <c r="J210" s="47"/>
    </row>
    <row r="211">
      <c r="A211" s="31" t="s">
        <v>56</v>
      </c>
      <c r="B211" s="32"/>
      <c r="C211" s="33" t="s">
        <v>334</v>
      </c>
      <c r="D211" s="34"/>
      <c r="E211" s="31" t="s">
        <v>335</v>
      </c>
      <c r="F211" s="34"/>
      <c r="G211" s="34"/>
      <c r="H211" s="34"/>
      <c r="I211" s="35">
        <f>SUMIFS(I212:I243,A212:A243,"P")</f>
        <v>0</v>
      </c>
      <c r="J211" s="36"/>
    </row>
    <row r="212" ht="30">
      <c r="A212" s="37" t="s">
        <v>59</v>
      </c>
      <c r="B212" s="37">
        <v>50</v>
      </c>
      <c r="C212" s="38" t="s">
        <v>1063</v>
      </c>
      <c r="D212" s="37" t="s">
        <v>61</v>
      </c>
      <c r="E212" s="39" t="s">
        <v>1064</v>
      </c>
      <c r="F212" s="40" t="s">
        <v>172</v>
      </c>
      <c r="G212" s="41">
        <v>249.40799999999999</v>
      </c>
      <c r="H212" s="42">
        <v>0</v>
      </c>
      <c r="I212" s="43">
        <f>ROUND(G212*H212,P4)</f>
        <v>0</v>
      </c>
      <c r="J212" s="40" t="s">
        <v>85</v>
      </c>
      <c r="O212" s="44">
        <f>I212*0.21</f>
        <v>0</v>
      </c>
      <c r="P212">
        <v>3</v>
      </c>
    </row>
    <row r="213">
      <c r="A213" s="37" t="s">
        <v>64</v>
      </c>
      <c r="B213" s="45"/>
      <c r="C213" s="46"/>
      <c r="D213" s="46"/>
      <c r="E213" s="49" t="s">
        <v>61</v>
      </c>
      <c r="F213" s="46"/>
      <c r="G213" s="46"/>
      <c r="H213" s="46"/>
      <c r="I213" s="46"/>
      <c r="J213" s="47"/>
    </row>
    <row r="214">
      <c r="A214" s="37" t="s">
        <v>66</v>
      </c>
      <c r="B214" s="45"/>
      <c r="C214" s="46"/>
      <c r="D214" s="46"/>
      <c r="E214" s="48" t="s">
        <v>211</v>
      </c>
      <c r="F214" s="46"/>
      <c r="G214" s="46"/>
      <c r="H214" s="46"/>
      <c r="I214" s="46"/>
      <c r="J214" s="47"/>
    </row>
    <row r="215">
      <c r="A215" s="37" t="s">
        <v>66</v>
      </c>
      <c r="B215" s="45"/>
      <c r="C215" s="46"/>
      <c r="D215" s="46"/>
      <c r="E215" s="48" t="s">
        <v>1182</v>
      </c>
      <c r="F215" s="46"/>
      <c r="G215" s="46"/>
      <c r="H215" s="46"/>
      <c r="I215" s="46"/>
      <c r="J215" s="47"/>
    </row>
    <row r="216">
      <c r="A216" s="37" t="s">
        <v>59</v>
      </c>
      <c r="B216" s="37">
        <v>51</v>
      </c>
      <c r="C216" s="38" t="s">
        <v>814</v>
      </c>
      <c r="D216" s="37" t="s">
        <v>61</v>
      </c>
      <c r="E216" s="39" t="s">
        <v>815</v>
      </c>
      <c r="F216" s="40" t="s">
        <v>172</v>
      </c>
      <c r="G216" s="41">
        <v>24.670000000000002</v>
      </c>
      <c r="H216" s="42">
        <v>0</v>
      </c>
      <c r="I216" s="43">
        <f>ROUND(G216*H216,P4)</f>
        <v>0</v>
      </c>
      <c r="J216" s="40" t="s">
        <v>85</v>
      </c>
      <c r="O216" s="44">
        <f>I216*0.21</f>
        <v>0</v>
      </c>
      <c r="P216">
        <v>3</v>
      </c>
    </row>
    <row r="217">
      <c r="A217" s="37" t="s">
        <v>64</v>
      </c>
      <c r="B217" s="45"/>
      <c r="C217" s="46"/>
      <c r="D217" s="46"/>
      <c r="E217" s="39" t="s">
        <v>816</v>
      </c>
      <c r="F217" s="46"/>
      <c r="G217" s="46"/>
      <c r="H217" s="46"/>
      <c r="I217" s="46"/>
      <c r="J217" s="47"/>
    </row>
    <row r="218">
      <c r="A218" s="37" t="s">
        <v>66</v>
      </c>
      <c r="B218" s="45"/>
      <c r="C218" s="46"/>
      <c r="D218" s="46"/>
      <c r="E218" s="48" t="s">
        <v>211</v>
      </c>
      <c r="F218" s="46"/>
      <c r="G218" s="46"/>
      <c r="H218" s="46"/>
      <c r="I218" s="46"/>
      <c r="J218" s="47"/>
    </row>
    <row r="219" ht="30">
      <c r="A219" s="37" t="s">
        <v>66</v>
      </c>
      <c r="B219" s="45"/>
      <c r="C219" s="46"/>
      <c r="D219" s="46"/>
      <c r="E219" s="48" t="s">
        <v>1183</v>
      </c>
      <c r="F219" s="46"/>
      <c r="G219" s="46"/>
      <c r="H219" s="46"/>
      <c r="I219" s="46"/>
      <c r="J219" s="47"/>
    </row>
    <row r="220">
      <c r="A220" s="37" t="s">
        <v>59</v>
      </c>
      <c r="B220" s="37">
        <v>52</v>
      </c>
      <c r="C220" s="38" t="s">
        <v>818</v>
      </c>
      <c r="D220" s="37" t="s">
        <v>61</v>
      </c>
      <c r="E220" s="39" t="s">
        <v>819</v>
      </c>
      <c r="F220" s="40" t="s">
        <v>172</v>
      </c>
      <c r="G220" s="41">
        <v>24.927</v>
      </c>
      <c r="H220" s="42">
        <v>0</v>
      </c>
      <c r="I220" s="43">
        <f>ROUND(G220*H220,P4)</f>
        <v>0</v>
      </c>
      <c r="J220" s="40" t="s">
        <v>85</v>
      </c>
      <c r="O220" s="44">
        <f>I220*0.21</f>
        <v>0</v>
      </c>
      <c r="P220">
        <v>3</v>
      </c>
    </row>
    <row r="221">
      <c r="A221" s="37" t="s">
        <v>64</v>
      </c>
      <c r="B221" s="45"/>
      <c r="C221" s="46"/>
      <c r="D221" s="46"/>
      <c r="E221" s="49" t="s">
        <v>61</v>
      </c>
      <c r="F221" s="46"/>
      <c r="G221" s="46"/>
      <c r="H221" s="46"/>
      <c r="I221" s="46"/>
      <c r="J221" s="47"/>
    </row>
    <row r="222">
      <c r="A222" s="37" t="s">
        <v>66</v>
      </c>
      <c r="B222" s="45"/>
      <c r="C222" s="46"/>
      <c r="D222" s="46"/>
      <c r="E222" s="48" t="s">
        <v>211</v>
      </c>
      <c r="F222" s="46"/>
      <c r="G222" s="46"/>
      <c r="H222" s="46"/>
      <c r="I222" s="46"/>
      <c r="J222" s="47"/>
    </row>
    <row r="223" ht="30">
      <c r="A223" s="37" t="s">
        <v>66</v>
      </c>
      <c r="B223" s="45"/>
      <c r="C223" s="46"/>
      <c r="D223" s="46"/>
      <c r="E223" s="48" t="s">
        <v>1184</v>
      </c>
      <c r="F223" s="46"/>
      <c r="G223" s="46"/>
      <c r="H223" s="46"/>
      <c r="I223" s="46"/>
      <c r="J223" s="47"/>
    </row>
    <row r="224" ht="30">
      <c r="A224" s="37" t="s">
        <v>59</v>
      </c>
      <c r="B224" s="37">
        <v>53</v>
      </c>
      <c r="C224" s="38" t="s">
        <v>821</v>
      </c>
      <c r="D224" s="37" t="s">
        <v>61</v>
      </c>
      <c r="E224" s="39" t="s">
        <v>822</v>
      </c>
      <c r="F224" s="40" t="s">
        <v>172</v>
      </c>
      <c r="G224" s="41">
        <v>138.59999999999999</v>
      </c>
      <c r="H224" s="42">
        <v>0</v>
      </c>
      <c r="I224" s="43">
        <f>ROUND(G224*H224,P4)</f>
        <v>0</v>
      </c>
      <c r="J224" s="40" t="s">
        <v>85</v>
      </c>
      <c r="O224" s="44">
        <f>I224*0.21</f>
        <v>0</v>
      </c>
      <c r="P224">
        <v>3</v>
      </c>
    </row>
    <row r="225">
      <c r="A225" s="37" t="s">
        <v>64</v>
      </c>
      <c r="B225" s="45"/>
      <c r="C225" s="46"/>
      <c r="D225" s="46"/>
      <c r="E225" s="39" t="s">
        <v>823</v>
      </c>
      <c r="F225" s="46"/>
      <c r="G225" s="46"/>
      <c r="H225" s="46"/>
      <c r="I225" s="46"/>
      <c r="J225" s="47"/>
    </row>
    <row r="226">
      <c r="A226" s="37" t="s">
        <v>66</v>
      </c>
      <c r="B226" s="45"/>
      <c r="C226" s="46"/>
      <c r="D226" s="46"/>
      <c r="E226" s="48" t="s">
        <v>211</v>
      </c>
      <c r="F226" s="46"/>
      <c r="G226" s="46"/>
      <c r="H226" s="46"/>
      <c r="I226" s="46"/>
      <c r="J226" s="47"/>
    </row>
    <row r="227">
      <c r="A227" s="37" t="s">
        <v>66</v>
      </c>
      <c r="B227" s="45"/>
      <c r="C227" s="46"/>
      <c r="D227" s="46"/>
      <c r="E227" s="48" t="s">
        <v>1185</v>
      </c>
      <c r="F227" s="46"/>
      <c r="G227" s="46"/>
      <c r="H227" s="46"/>
      <c r="I227" s="46"/>
      <c r="J227" s="47"/>
    </row>
    <row r="228">
      <c r="A228" s="37" t="s">
        <v>59</v>
      </c>
      <c r="B228" s="37">
        <v>54</v>
      </c>
      <c r="C228" s="38" t="s">
        <v>825</v>
      </c>
      <c r="D228" s="37" t="s">
        <v>61</v>
      </c>
      <c r="E228" s="39" t="s">
        <v>826</v>
      </c>
      <c r="F228" s="40" t="s">
        <v>172</v>
      </c>
      <c r="G228" s="41">
        <v>24.927</v>
      </c>
      <c r="H228" s="42">
        <v>0</v>
      </c>
      <c r="I228" s="43">
        <f>ROUND(G228*H228,P4)</f>
        <v>0</v>
      </c>
      <c r="J228" s="40" t="s">
        <v>85</v>
      </c>
      <c r="O228" s="44">
        <f>I228*0.21</f>
        <v>0</v>
      </c>
      <c r="P228">
        <v>3</v>
      </c>
    </row>
    <row r="229">
      <c r="A229" s="37" t="s">
        <v>64</v>
      </c>
      <c r="B229" s="45"/>
      <c r="C229" s="46"/>
      <c r="D229" s="46"/>
      <c r="E229" s="49" t="s">
        <v>61</v>
      </c>
      <c r="F229" s="46"/>
      <c r="G229" s="46"/>
      <c r="H229" s="46"/>
      <c r="I229" s="46"/>
      <c r="J229" s="47"/>
    </row>
    <row r="230">
      <c r="A230" s="37" t="s">
        <v>66</v>
      </c>
      <c r="B230" s="45"/>
      <c r="C230" s="46"/>
      <c r="D230" s="46"/>
      <c r="E230" s="48" t="s">
        <v>211</v>
      </c>
      <c r="F230" s="46"/>
      <c r="G230" s="46"/>
      <c r="H230" s="46"/>
      <c r="I230" s="46"/>
      <c r="J230" s="47"/>
    </row>
    <row r="231" ht="30">
      <c r="A231" s="37" t="s">
        <v>66</v>
      </c>
      <c r="B231" s="45"/>
      <c r="C231" s="46"/>
      <c r="D231" s="46"/>
      <c r="E231" s="48" t="s">
        <v>1186</v>
      </c>
      <c r="F231" s="46"/>
      <c r="G231" s="46"/>
      <c r="H231" s="46"/>
      <c r="I231" s="46"/>
      <c r="J231" s="47"/>
    </row>
    <row r="232">
      <c r="A232" s="37" t="s">
        <v>59</v>
      </c>
      <c r="B232" s="37">
        <v>55</v>
      </c>
      <c r="C232" s="38" t="s">
        <v>828</v>
      </c>
      <c r="D232" s="37" t="s">
        <v>61</v>
      </c>
      <c r="E232" s="39" t="s">
        <v>829</v>
      </c>
      <c r="F232" s="40" t="s">
        <v>172</v>
      </c>
      <c r="G232" s="41">
        <v>498.81599999999997</v>
      </c>
      <c r="H232" s="42">
        <v>0</v>
      </c>
      <c r="I232" s="43">
        <f>ROUND(G232*H232,P4)</f>
        <v>0</v>
      </c>
      <c r="J232" s="40" t="s">
        <v>85</v>
      </c>
      <c r="O232" s="44">
        <f>I232*0.21</f>
        <v>0</v>
      </c>
      <c r="P232">
        <v>3</v>
      </c>
    </row>
    <row r="233" ht="45">
      <c r="A233" s="37" t="s">
        <v>64</v>
      </c>
      <c r="B233" s="45"/>
      <c r="C233" s="46"/>
      <c r="D233" s="46"/>
      <c r="E233" s="39" t="s">
        <v>830</v>
      </c>
      <c r="F233" s="46"/>
      <c r="G233" s="46"/>
      <c r="H233" s="46"/>
      <c r="I233" s="46"/>
      <c r="J233" s="47"/>
    </row>
    <row r="234">
      <c r="A234" s="37" t="s">
        <v>66</v>
      </c>
      <c r="B234" s="45"/>
      <c r="C234" s="46"/>
      <c r="D234" s="46"/>
      <c r="E234" s="48" t="s">
        <v>211</v>
      </c>
      <c r="F234" s="46"/>
      <c r="G234" s="46"/>
      <c r="H234" s="46"/>
      <c r="I234" s="46"/>
      <c r="J234" s="47"/>
    </row>
    <row r="235">
      <c r="A235" s="37" t="s">
        <v>66</v>
      </c>
      <c r="B235" s="45"/>
      <c r="C235" s="46"/>
      <c r="D235" s="46"/>
      <c r="E235" s="48" t="s">
        <v>1187</v>
      </c>
      <c r="F235" s="46"/>
      <c r="G235" s="46"/>
      <c r="H235" s="46"/>
      <c r="I235" s="46"/>
      <c r="J235" s="47"/>
    </row>
    <row r="236">
      <c r="A236" s="37" t="s">
        <v>59</v>
      </c>
      <c r="B236" s="37">
        <v>56</v>
      </c>
      <c r="C236" s="38" t="s">
        <v>835</v>
      </c>
      <c r="D236" s="37" t="s">
        <v>61</v>
      </c>
      <c r="E236" s="39" t="s">
        <v>836</v>
      </c>
      <c r="F236" s="40" t="s">
        <v>172</v>
      </c>
      <c r="G236" s="41">
        <v>21.614000000000001</v>
      </c>
      <c r="H236" s="42">
        <v>0</v>
      </c>
      <c r="I236" s="43">
        <f>ROUND(G236*H236,P4)</f>
        <v>0</v>
      </c>
      <c r="J236" s="40" t="s">
        <v>85</v>
      </c>
      <c r="O236" s="44">
        <f>I236*0.21</f>
        <v>0</v>
      </c>
      <c r="P236">
        <v>3</v>
      </c>
    </row>
    <row r="237">
      <c r="A237" s="37" t="s">
        <v>64</v>
      </c>
      <c r="B237" s="45"/>
      <c r="C237" s="46"/>
      <c r="D237" s="46"/>
      <c r="E237" s="49" t="s">
        <v>61</v>
      </c>
      <c r="F237" s="46"/>
      <c r="G237" s="46"/>
      <c r="H237" s="46"/>
      <c r="I237" s="46"/>
      <c r="J237" s="47"/>
    </row>
    <row r="238">
      <c r="A238" s="37" t="s">
        <v>66</v>
      </c>
      <c r="B238" s="45"/>
      <c r="C238" s="46"/>
      <c r="D238" s="46"/>
      <c r="E238" s="48" t="s">
        <v>211</v>
      </c>
      <c r="F238" s="46"/>
      <c r="G238" s="46"/>
      <c r="H238" s="46"/>
      <c r="I238" s="46"/>
      <c r="J238" s="47"/>
    </row>
    <row r="239">
      <c r="A239" s="37" t="s">
        <v>66</v>
      </c>
      <c r="B239" s="45"/>
      <c r="C239" s="46"/>
      <c r="D239" s="46"/>
      <c r="E239" s="48" t="s">
        <v>1188</v>
      </c>
      <c r="F239" s="46"/>
      <c r="G239" s="46"/>
      <c r="H239" s="46"/>
      <c r="I239" s="46"/>
      <c r="J239" s="47"/>
    </row>
    <row r="240">
      <c r="A240" s="37" t="s">
        <v>59</v>
      </c>
      <c r="B240" s="37">
        <v>57</v>
      </c>
      <c r="C240" s="38" t="s">
        <v>841</v>
      </c>
      <c r="D240" s="37" t="s">
        <v>61</v>
      </c>
      <c r="E240" s="39" t="s">
        <v>842</v>
      </c>
      <c r="F240" s="40" t="s">
        <v>172</v>
      </c>
      <c r="G240" s="41">
        <v>12.101000000000001</v>
      </c>
      <c r="H240" s="42">
        <v>0</v>
      </c>
      <c r="I240" s="43">
        <f>ROUND(G240*H240,P4)</f>
        <v>0</v>
      </c>
      <c r="J240" s="40" t="s">
        <v>85</v>
      </c>
      <c r="O240" s="44">
        <f>I240*0.21</f>
        <v>0</v>
      </c>
      <c r="P240">
        <v>3</v>
      </c>
    </row>
    <row r="241">
      <c r="A241" s="37" t="s">
        <v>64</v>
      </c>
      <c r="B241" s="45"/>
      <c r="C241" s="46"/>
      <c r="D241" s="46"/>
      <c r="E241" s="49" t="s">
        <v>61</v>
      </c>
      <c r="F241" s="46"/>
      <c r="G241" s="46"/>
      <c r="H241" s="46"/>
      <c r="I241" s="46"/>
      <c r="J241" s="47"/>
    </row>
    <row r="242">
      <c r="A242" s="37" t="s">
        <v>66</v>
      </c>
      <c r="B242" s="45"/>
      <c r="C242" s="46"/>
      <c r="D242" s="46"/>
      <c r="E242" s="48" t="s">
        <v>211</v>
      </c>
      <c r="F242" s="46"/>
      <c r="G242" s="46"/>
      <c r="H242" s="46"/>
      <c r="I242" s="46"/>
      <c r="J242" s="47"/>
    </row>
    <row r="243">
      <c r="A243" s="37" t="s">
        <v>66</v>
      </c>
      <c r="B243" s="45"/>
      <c r="C243" s="46"/>
      <c r="D243" s="46"/>
      <c r="E243" s="48" t="s">
        <v>1189</v>
      </c>
      <c r="F243" s="46"/>
      <c r="G243" s="46"/>
      <c r="H243" s="46"/>
      <c r="I243" s="46"/>
      <c r="J243" s="47"/>
    </row>
    <row r="244">
      <c r="A244" s="31" t="s">
        <v>56</v>
      </c>
      <c r="B244" s="32"/>
      <c r="C244" s="33" t="s">
        <v>340</v>
      </c>
      <c r="D244" s="34"/>
      <c r="E244" s="31" t="s">
        <v>341</v>
      </c>
      <c r="F244" s="34"/>
      <c r="G244" s="34"/>
      <c r="H244" s="34"/>
      <c r="I244" s="35">
        <f>SUMIFS(I245:I256,A245:A256,"P")</f>
        <v>0</v>
      </c>
      <c r="J244" s="36"/>
    </row>
    <row r="245">
      <c r="A245" s="37" t="s">
        <v>59</v>
      </c>
      <c r="B245" s="37">
        <v>58</v>
      </c>
      <c r="C245" s="38" t="s">
        <v>847</v>
      </c>
      <c r="D245" s="37" t="s">
        <v>61</v>
      </c>
      <c r="E245" s="39" t="s">
        <v>848</v>
      </c>
      <c r="F245" s="40" t="s">
        <v>116</v>
      </c>
      <c r="G245" s="41">
        <v>22.640000000000001</v>
      </c>
      <c r="H245" s="42">
        <v>0</v>
      </c>
      <c r="I245" s="43">
        <f>ROUND(G245*H245,P4)</f>
        <v>0</v>
      </c>
      <c r="J245" s="40" t="s">
        <v>85</v>
      </c>
      <c r="O245" s="44">
        <f>I245*0.21</f>
        <v>0</v>
      </c>
      <c r="P245">
        <v>3</v>
      </c>
    </row>
    <row r="246">
      <c r="A246" s="37" t="s">
        <v>64</v>
      </c>
      <c r="B246" s="45"/>
      <c r="C246" s="46"/>
      <c r="D246" s="46"/>
      <c r="E246" s="49" t="s">
        <v>61</v>
      </c>
      <c r="F246" s="46"/>
      <c r="G246" s="46"/>
      <c r="H246" s="46"/>
      <c r="I246" s="46"/>
      <c r="J246" s="47"/>
    </row>
    <row r="247">
      <c r="A247" s="37" t="s">
        <v>66</v>
      </c>
      <c r="B247" s="45"/>
      <c r="C247" s="46"/>
      <c r="D247" s="46"/>
      <c r="E247" s="48" t="s">
        <v>211</v>
      </c>
      <c r="F247" s="46"/>
      <c r="G247" s="46"/>
      <c r="H247" s="46"/>
      <c r="I247" s="46"/>
      <c r="J247" s="47"/>
    </row>
    <row r="248" ht="30">
      <c r="A248" s="37" t="s">
        <v>66</v>
      </c>
      <c r="B248" s="45"/>
      <c r="C248" s="46"/>
      <c r="D248" s="46"/>
      <c r="E248" s="48" t="s">
        <v>1190</v>
      </c>
      <c r="F248" s="46"/>
      <c r="G248" s="46"/>
      <c r="H248" s="46"/>
      <c r="I248" s="46"/>
      <c r="J248" s="47"/>
    </row>
    <row r="249">
      <c r="A249" s="37" t="s">
        <v>59</v>
      </c>
      <c r="B249" s="37">
        <v>59</v>
      </c>
      <c r="C249" s="38" t="s">
        <v>853</v>
      </c>
      <c r="D249" s="37" t="s">
        <v>61</v>
      </c>
      <c r="E249" s="39" t="s">
        <v>854</v>
      </c>
      <c r="F249" s="40" t="s">
        <v>116</v>
      </c>
      <c r="G249" s="41">
        <v>47.439999999999998</v>
      </c>
      <c r="H249" s="42">
        <v>0</v>
      </c>
      <c r="I249" s="43">
        <f>ROUND(G249*H249,P4)</f>
        <v>0</v>
      </c>
      <c r="J249" s="40" t="s">
        <v>85</v>
      </c>
      <c r="O249" s="44">
        <f>I249*0.21</f>
        <v>0</v>
      </c>
      <c r="P249">
        <v>3</v>
      </c>
    </row>
    <row r="250">
      <c r="A250" s="37" t="s">
        <v>64</v>
      </c>
      <c r="B250" s="45"/>
      <c r="C250" s="46"/>
      <c r="D250" s="46"/>
      <c r="E250" s="49" t="s">
        <v>61</v>
      </c>
      <c r="F250" s="46"/>
      <c r="G250" s="46"/>
      <c r="H250" s="46"/>
      <c r="I250" s="46"/>
      <c r="J250" s="47"/>
    </row>
    <row r="251">
      <c r="A251" s="37" t="s">
        <v>66</v>
      </c>
      <c r="B251" s="45"/>
      <c r="C251" s="46"/>
      <c r="D251" s="46"/>
      <c r="E251" s="48" t="s">
        <v>211</v>
      </c>
      <c r="F251" s="46"/>
      <c r="G251" s="46"/>
      <c r="H251" s="46"/>
      <c r="I251" s="46"/>
      <c r="J251" s="47"/>
    </row>
    <row r="252" ht="30">
      <c r="A252" s="37" t="s">
        <v>66</v>
      </c>
      <c r="B252" s="45"/>
      <c r="C252" s="46"/>
      <c r="D252" s="46"/>
      <c r="E252" s="48" t="s">
        <v>1191</v>
      </c>
      <c r="F252" s="46"/>
      <c r="G252" s="46"/>
      <c r="H252" s="46"/>
      <c r="I252" s="46"/>
      <c r="J252" s="47"/>
    </row>
    <row r="253">
      <c r="A253" s="37" t="s">
        <v>59</v>
      </c>
      <c r="B253" s="37">
        <v>60</v>
      </c>
      <c r="C253" s="38" t="s">
        <v>859</v>
      </c>
      <c r="D253" s="37" t="s">
        <v>61</v>
      </c>
      <c r="E253" s="39" t="s">
        <v>860</v>
      </c>
      <c r="F253" s="40" t="s">
        <v>101</v>
      </c>
      <c r="G253" s="41">
        <v>0.91400000000000003</v>
      </c>
      <c r="H253" s="42">
        <v>0</v>
      </c>
      <c r="I253" s="43">
        <f>ROUND(G253*H253,P4)</f>
        <v>0</v>
      </c>
      <c r="J253" s="40" t="s">
        <v>85</v>
      </c>
      <c r="O253" s="44">
        <f>I253*0.21</f>
        <v>0</v>
      </c>
      <c r="P253">
        <v>3</v>
      </c>
    </row>
    <row r="254">
      <c r="A254" s="37" t="s">
        <v>64</v>
      </c>
      <c r="B254" s="45"/>
      <c r="C254" s="46"/>
      <c r="D254" s="46"/>
      <c r="E254" s="39" t="s">
        <v>861</v>
      </c>
      <c r="F254" s="46"/>
      <c r="G254" s="46"/>
      <c r="H254" s="46"/>
      <c r="I254" s="46"/>
      <c r="J254" s="47"/>
    </row>
    <row r="255">
      <c r="A255" s="37" t="s">
        <v>66</v>
      </c>
      <c r="B255" s="45"/>
      <c r="C255" s="46"/>
      <c r="D255" s="46"/>
      <c r="E255" s="48" t="s">
        <v>211</v>
      </c>
      <c r="F255" s="46"/>
      <c r="G255" s="46"/>
      <c r="H255" s="46"/>
      <c r="I255" s="46"/>
      <c r="J255" s="47"/>
    </row>
    <row r="256" ht="30">
      <c r="A256" s="37" t="s">
        <v>66</v>
      </c>
      <c r="B256" s="45"/>
      <c r="C256" s="46"/>
      <c r="D256" s="46"/>
      <c r="E256" s="48" t="s">
        <v>1192</v>
      </c>
      <c r="F256" s="46"/>
      <c r="G256" s="46"/>
      <c r="H256" s="46"/>
      <c r="I256" s="46"/>
      <c r="J256" s="47"/>
    </row>
    <row r="257">
      <c r="A257" s="31" t="s">
        <v>56</v>
      </c>
      <c r="B257" s="32"/>
      <c r="C257" s="33" t="s">
        <v>350</v>
      </c>
      <c r="D257" s="34"/>
      <c r="E257" s="31" t="s">
        <v>351</v>
      </c>
      <c r="F257" s="34"/>
      <c r="G257" s="34"/>
      <c r="H257" s="34"/>
      <c r="I257" s="35">
        <f>SUMIFS(I258:I325,A258:A325,"P")</f>
        <v>0</v>
      </c>
      <c r="J257" s="36"/>
    </row>
    <row r="258">
      <c r="A258" s="37" t="s">
        <v>59</v>
      </c>
      <c r="B258" s="37">
        <v>61</v>
      </c>
      <c r="C258" s="38" t="s">
        <v>1083</v>
      </c>
      <c r="D258" s="37" t="s">
        <v>61</v>
      </c>
      <c r="E258" s="39" t="s">
        <v>1084</v>
      </c>
      <c r="F258" s="40" t="s">
        <v>116</v>
      </c>
      <c r="G258" s="41">
        <v>33.219999999999999</v>
      </c>
      <c r="H258" s="42">
        <v>0</v>
      </c>
      <c r="I258" s="43">
        <f>ROUND(G258*H258,P4)</f>
        <v>0</v>
      </c>
      <c r="J258" s="40" t="s">
        <v>85</v>
      </c>
      <c r="O258" s="44">
        <f>I258*0.21</f>
        <v>0</v>
      </c>
      <c r="P258">
        <v>3</v>
      </c>
    </row>
    <row r="259" ht="30">
      <c r="A259" s="37" t="s">
        <v>64</v>
      </c>
      <c r="B259" s="45"/>
      <c r="C259" s="46"/>
      <c r="D259" s="46"/>
      <c r="E259" s="39" t="s">
        <v>868</v>
      </c>
      <c r="F259" s="46"/>
      <c r="G259" s="46"/>
      <c r="H259" s="46"/>
      <c r="I259" s="46"/>
      <c r="J259" s="47"/>
    </row>
    <row r="260">
      <c r="A260" s="37" t="s">
        <v>66</v>
      </c>
      <c r="B260" s="45"/>
      <c r="C260" s="46"/>
      <c r="D260" s="46"/>
      <c r="E260" s="48" t="s">
        <v>94</v>
      </c>
      <c r="F260" s="46"/>
      <c r="G260" s="46"/>
      <c r="H260" s="46"/>
      <c r="I260" s="46"/>
      <c r="J260" s="47"/>
    </row>
    <row r="261">
      <c r="A261" s="37" t="s">
        <v>66</v>
      </c>
      <c r="B261" s="45"/>
      <c r="C261" s="46"/>
      <c r="D261" s="46"/>
      <c r="E261" s="48" t="s">
        <v>1193</v>
      </c>
      <c r="F261" s="46"/>
      <c r="G261" s="46"/>
      <c r="H261" s="46"/>
      <c r="I261" s="46"/>
      <c r="J261" s="47"/>
    </row>
    <row r="262">
      <c r="A262" s="37" t="s">
        <v>59</v>
      </c>
      <c r="B262" s="37">
        <v>62</v>
      </c>
      <c r="C262" s="38" t="s">
        <v>1194</v>
      </c>
      <c r="D262" s="37" t="s">
        <v>61</v>
      </c>
      <c r="E262" s="39" t="s">
        <v>1195</v>
      </c>
      <c r="F262" s="40" t="s">
        <v>116</v>
      </c>
      <c r="G262" s="41">
        <v>37.814999999999998</v>
      </c>
      <c r="H262" s="42">
        <v>0</v>
      </c>
      <c r="I262" s="43">
        <f>ROUND(G262*H262,P4)</f>
        <v>0</v>
      </c>
      <c r="J262" s="40" t="s">
        <v>85</v>
      </c>
      <c r="O262" s="44">
        <f>I262*0.21</f>
        <v>0</v>
      </c>
      <c r="P262">
        <v>3</v>
      </c>
    </row>
    <row r="263" ht="30">
      <c r="A263" s="37" t="s">
        <v>64</v>
      </c>
      <c r="B263" s="45"/>
      <c r="C263" s="46"/>
      <c r="D263" s="46"/>
      <c r="E263" s="39" t="s">
        <v>1196</v>
      </c>
      <c r="F263" s="46"/>
      <c r="G263" s="46"/>
      <c r="H263" s="46"/>
      <c r="I263" s="46"/>
      <c r="J263" s="47"/>
    </row>
    <row r="264">
      <c r="A264" s="37" t="s">
        <v>66</v>
      </c>
      <c r="B264" s="45"/>
      <c r="C264" s="46"/>
      <c r="D264" s="46"/>
      <c r="E264" s="48" t="s">
        <v>211</v>
      </c>
      <c r="F264" s="46"/>
      <c r="G264" s="46"/>
      <c r="H264" s="46"/>
      <c r="I264" s="46"/>
      <c r="J264" s="47"/>
    </row>
    <row r="265" ht="30">
      <c r="A265" s="37" t="s">
        <v>66</v>
      </c>
      <c r="B265" s="45"/>
      <c r="C265" s="46"/>
      <c r="D265" s="46"/>
      <c r="E265" s="48" t="s">
        <v>1197</v>
      </c>
      <c r="F265" s="46"/>
      <c r="G265" s="46"/>
      <c r="H265" s="46"/>
      <c r="I265" s="46"/>
      <c r="J265" s="47"/>
    </row>
    <row r="266" ht="30">
      <c r="A266" s="37" t="s">
        <v>59</v>
      </c>
      <c r="B266" s="37">
        <v>63</v>
      </c>
      <c r="C266" s="38" t="s">
        <v>878</v>
      </c>
      <c r="D266" s="37" t="s">
        <v>61</v>
      </c>
      <c r="E266" s="39" t="s">
        <v>879</v>
      </c>
      <c r="F266" s="40" t="s">
        <v>92</v>
      </c>
      <c r="G266" s="41">
        <v>4</v>
      </c>
      <c r="H266" s="42">
        <v>0</v>
      </c>
      <c r="I266" s="43">
        <f>ROUND(G266*H266,P4)</f>
        <v>0</v>
      </c>
      <c r="J266" s="40" t="s">
        <v>85</v>
      </c>
      <c r="O266" s="44">
        <f>I266*0.21</f>
        <v>0</v>
      </c>
      <c r="P266">
        <v>3</v>
      </c>
    </row>
    <row r="267">
      <c r="A267" s="37" t="s">
        <v>64</v>
      </c>
      <c r="B267" s="45"/>
      <c r="C267" s="46"/>
      <c r="D267" s="46"/>
      <c r="E267" s="49" t="s">
        <v>61</v>
      </c>
      <c r="F267" s="46"/>
      <c r="G267" s="46"/>
      <c r="H267" s="46"/>
      <c r="I267" s="46"/>
      <c r="J267" s="47"/>
    </row>
    <row r="268">
      <c r="A268" s="37" t="s">
        <v>66</v>
      </c>
      <c r="B268" s="45"/>
      <c r="C268" s="46"/>
      <c r="D268" s="46"/>
      <c r="E268" s="48" t="s">
        <v>211</v>
      </c>
      <c r="F268" s="46"/>
      <c r="G268" s="46"/>
      <c r="H268" s="46"/>
      <c r="I268" s="46"/>
      <c r="J268" s="47"/>
    </row>
    <row r="269">
      <c r="A269" s="37" t="s">
        <v>66</v>
      </c>
      <c r="B269" s="45"/>
      <c r="C269" s="46"/>
      <c r="D269" s="46"/>
      <c r="E269" s="48" t="s">
        <v>1198</v>
      </c>
      <c r="F269" s="46"/>
      <c r="G269" s="46"/>
      <c r="H269" s="46"/>
      <c r="I269" s="46"/>
      <c r="J269" s="47"/>
    </row>
    <row r="270">
      <c r="A270" s="37" t="s">
        <v>59</v>
      </c>
      <c r="B270" s="37">
        <v>64</v>
      </c>
      <c r="C270" s="38" t="s">
        <v>881</v>
      </c>
      <c r="D270" s="37" t="s">
        <v>61</v>
      </c>
      <c r="E270" s="39" t="s">
        <v>882</v>
      </c>
      <c r="F270" s="40" t="s">
        <v>92</v>
      </c>
      <c r="G270" s="41">
        <v>6</v>
      </c>
      <c r="H270" s="42">
        <v>0</v>
      </c>
      <c r="I270" s="43">
        <f>ROUND(G270*H270,P4)</f>
        <v>0</v>
      </c>
      <c r="J270" s="40" t="s">
        <v>85</v>
      </c>
      <c r="O270" s="44">
        <f>I270*0.21</f>
        <v>0</v>
      </c>
      <c r="P270">
        <v>3</v>
      </c>
    </row>
    <row r="271">
      <c r="A271" s="37" t="s">
        <v>64</v>
      </c>
      <c r="B271" s="45"/>
      <c r="C271" s="46"/>
      <c r="D271" s="46"/>
      <c r="E271" s="39" t="s">
        <v>883</v>
      </c>
      <c r="F271" s="46"/>
      <c r="G271" s="46"/>
      <c r="H271" s="46"/>
      <c r="I271" s="46"/>
      <c r="J271" s="47"/>
    </row>
    <row r="272">
      <c r="A272" s="37" t="s">
        <v>66</v>
      </c>
      <c r="B272" s="45"/>
      <c r="C272" s="46"/>
      <c r="D272" s="46"/>
      <c r="E272" s="48" t="s">
        <v>211</v>
      </c>
      <c r="F272" s="46"/>
      <c r="G272" s="46"/>
      <c r="H272" s="46"/>
      <c r="I272" s="46"/>
      <c r="J272" s="47"/>
    </row>
    <row r="273">
      <c r="A273" s="37" t="s">
        <v>66</v>
      </c>
      <c r="B273" s="45"/>
      <c r="C273" s="46"/>
      <c r="D273" s="46"/>
      <c r="E273" s="48" t="s">
        <v>1199</v>
      </c>
      <c r="F273" s="46"/>
      <c r="G273" s="46"/>
      <c r="H273" s="46"/>
      <c r="I273" s="46"/>
      <c r="J273" s="47"/>
    </row>
    <row r="274">
      <c r="A274" s="37" t="s">
        <v>59</v>
      </c>
      <c r="B274" s="37">
        <v>65</v>
      </c>
      <c r="C274" s="38" t="s">
        <v>885</v>
      </c>
      <c r="D274" s="37" t="s">
        <v>61</v>
      </c>
      <c r="E274" s="39" t="s">
        <v>886</v>
      </c>
      <c r="F274" s="40" t="s">
        <v>92</v>
      </c>
      <c r="G274" s="41">
        <v>2</v>
      </c>
      <c r="H274" s="42">
        <v>0</v>
      </c>
      <c r="I274" s="43">
        <f>ROUND(G274*H274,P4)</f>
        <v>0</v>
      </c>
      <c r="J274" s="40" t="s">
        <v>85</v>
      </c>
      <c r="O274" s="44">
        <f>I274*0.21</f>
        <v>0</v>
      </c>
      <c r="P274">
        <v>3</v>
      </c>
    </row>
    <row r="275">
      <c r="A275" s="37" t="s">
        <v>64</v>
      </c>
      <c r="B275" s="45"/>
      <c r="C275" s="46"/>
      <c r="D275" s="46"/>
      <c r="E275" s="39" t="s">
        <v>887</v>
      </c>
      <c r="F275" s="46"/>
      <c r="G275" s="46"/>
      <c r="H275" s="46"/>
      <c r="I275" s="46"/>
      <c r="J275" s="47"/>
    </row>
    <row r="276" ht="30">
      <c r="A276" s="37" t="s">
        <v>59</v>
      </c>
      <c r="B276" s="37">
        <v>66</v>
      </c>
      <c r="C276" s="38" t="s">
        <v>888</v>
      </c>
      <c r="D276" s="37" t="s">
        <v>61</v>
      </c>
      <c r="E276" s="39" t="s">
        <v>889</v>
      </c>
      <c r="F276" s="40" t="s">
        <v>92</v>
      </c>
      <c r="G276" s="41">
        <v>2</v>
      </c>
      <c r="H276" s="42">
        <v>0</v>
      </c>
      <c r="I276" s="43">
        <f>ROUND(G276*H276,P4)</f>
        <v>0</v>
      </c>
      <c r="J276" s="40" t="s">
        <v>85</v>
      </c>
      <c r="O276" s="44">
        <f>I276*0.21</f>
        <v>0</v>
      </c>
      <c r="P276">
        <v>3</v>
      </c>
    </row>
    <row r="277">
      <c r="A277" s="37" t="s">
        <v>64</v>
      </c>
      <c r="B277" s="45"/>
      <c r="C277" s="46"/>
      <c r="D277" s="46"/>
      <c r="E277" s="39" t="s">
        <v>890</v>
      </c>
      <c r="F277" s="46"/>
      <c r="G277" s="46"/>
      <c r="H277" s="46"/>
      <c r="I277" s="46"/>
      <c r="J277" s="47"/>
    </row>
    <row r="278" ht="30">
      <c r="A278" s="37" t="s">
        <v>59</v>
      </c>
      <c r="B278" s="37">
        <v>67</v>
      </c>
      <c r="C278" s="38" t="s">
        <v>1092</v>
      </c>
      <c r="D278" s="37" t="s">
        <v>61</v>
      </c>
      <c r="E278" s="39" t="s">
        <v>1093</v>
      </c>
      <c r="F278" s="40" t="s">
        <v>116</v>
      </c>
      <c r="G278" s="41">
        <v>15.754</v>
      </c>
      <c r="H278" s="42">
        <v>0</v>
      </c>
      <c r="I278" s="43">
        <f>ROUND(G278*H278,P4)</f>
        <v>0</v>
      </c>
      <c r="J278" s="40" t="s">
        <v>85</v>
      </c>
      <c r="O278" s="44">
        <f>I278*0.21</f>
        <v>0</v>
      </c>
      <c r="P278">
        <v>3</v>
      </c>
    </row>
    <row r="279">
      <c r="A279" s="37" t="s">
        <v>64</v>
      </c>
      <c r="B279" s="45"/>
      <c r="C279" s="46"/>
      <c r="D279" s="46"/>
      <c r="E279" s="39" t="s">
        <v>1094</v>
      </c>
      <c r="F279" s="46"/>
      <c r="G279" s="46"/>
      <c r="H279" s="46"/>
      <c r="I279" s="46"/>
      <c r="J279" s="47"/>
    </row>
    <row r="280">
      <c r="A280" s="37" t="s">
        <v>66</v>
      </c>
      <c r="B280" s="45"/>
      <c r="C280" s="46"/>
      <c r="D280" s="46"/>
      <c r="E280" s="48" t="s">
        <v>211</v>
      </c>
      <c r="F280" s="46"/>
      <c r="G280" s="46"/>
      <c r="H280" s="46"/>
      <c r="I280" s="46"/>
      <c r="J280" s="47"/>
    </row>
    <row r="281" ht="30">
      <c r="A281" s="37" t="s">
        <v>66</v>
      </c>
      <c r="B281" s="45"/>
      <c r="C281" s="46"/>
      <c r="D281" s="46"/>
      <c r="E281" s="48" t="s">
        <v>1200</v>
      </c>
      <c r="F281" s="46"/>
      <c r="G281" s="46"/>
      <c r="H281" s="46"/>
      <c r="I281" s="46"/>
      <c r="J281" s="47"/>
    </row>
    <row r="282" ht="30">
      <c r="A282" s="37" t="s">
        <v>59</v>
      </c>
      <c r="B282" s="37">
        <v>68</v>
      </c>
      <c r="C282" s="38" t="s">
        <v>370</v>
      </c>
      <c r="D282" s="37" t="s">
        <v>61</v>
      </c>
      <c r="E282" s="39" t="s">
        <v>371</v>
      </c>
      <c r="F282" s="40" t="s">
        <v>116</v>
      </c>
      <c r="G282" s="41">
        <v>8</v>
      </c>
      <c r="H282" s="42">
        <v>0</v>
      </c>
      <c r="I282" s="43">
        <f>ROUND(G282*H282,P4)</f>
        <v>0</v>
      </c>
      <c r="J282" s="40" t="s">
        <v>85</v>
      </c>
      <c r="O282" s="44">
        <f>I282*0.21</f>
        <v>0</v>
      </c>
      <c r="P282">
        <v>3</v>
      </c>
    </row>
    <row r="283" ht="30">
      <c r="A283" s="37" t="s">
        <v>64</v>
      </c>
      <c r="B283" s="45"/>
      <c r="C283" s="46"/>
      <c r="D283" s="46"/>
      <c r="E283" s="39" t="s">
        <v>891</v>
      </c>
      <c r="F283" s="46"/>
      <c r="G283" s="46"/>
      <c r="H283" s="46"/>
      <c r="I283" s="46"/>
      <c r="J283" s="47"/>
    </row>
    <row r="284">
      <c r="A284" s="37" t="s">
        <v>66</v>
      </c>
      <c r="B284" s="45"/>
      <c r="C284" s="46"/>
      <c r="D284" s="46"/>
      <c r="E284" s="48" t="s">
        <v>211</v>
      </c>
      <c r="F284" s="46"/>
      <c r="G284" s="46"/>
      <c r="H284" s="46"/>
      <c r="I284" s="46"/>
      <c r="J284" s="47"/>
    </row>
    <row r="285" ht="30">
      <c r="A285" s="37" t="s">
        <v>66</v>
      </c>
      <c r="B285" s="45"/>
      <c r="C285" s="46"/>
      <c r="D285" s="46"/>
      <c r="E285" s="48" t="s">
        <v>1201</v>
      </c>
      <c r="F285" s="46"/>
      <c r="G285" s="46"/>
      <c r="H285" s="46"/>
      <c r="I285" s="46"/>
      <c r="J285" s="47"/>
    </row>
    <row r="286">
      <c r="A286" s="37" t="s">
        <v>59</v>
      </c>
      <c r="B286" s="37">
        <v>69</v>
      </c>
      <c r="C286" s="38" t="s">
        <v>896</v>
      </c>
      <c r="D286" s="37" t="s">
        <v>61</v>
      </c>
      <c r="E286" s="39" t="s">
        <v>897</v>
      </c>
      <c r="F286" s="40" t="s">
        <v>116</v>
      </c>
      <c r="G286" s="41">
        <v>35.009999999999998</v>
      </c>
      <c r="H286" s="42">
        <v>0</v>
      </c>
      <c r="I286" s="43">
        <f>ROUND(G286*H286,P4)</f>
        <v>0</v>
      </c>
      <c r="J286" s="40" t="s">
        <v>85</v>
      </c>
      <c r="O286" s="44">
        <f>I286*0.21</f>
        <v>0</v>
      </c>
      <c r="P286">
        <v>3</v>
      </c>
    </row>
    <row r="287">
      <c r="A287" s="37" t="s">
        <v>64</v>
      </c>
      <c r="B287" s="45"/>
      <c r="C287" s="46"/>
      <c r="D287" s="46"/>
      <c r="E287" s="49" t="s">
        <v>61</v>
      </c>
      <c r="F287" s="46"/>
      <c r="G287" s="46"/>
      <c r="H287" s="46"/>
      <c r="I287" s="46"/>
      <c r="J287" s="47"/>
    </row>
    <row r="288">
      <c r="A288" s="37" t="s">
        <v>66</v>
      </c>
      <c r="B288" s="45"/>
      <c r="C288" s="46"/>
      <c r="D288" s="46"/>
      <c r="E288" s="48" t="s">
        <v>211</v>
      </c>
      <c r="F288" s="46"/>
      <c r="G288" s="46"/>
      <c r="H288" s="46"/>
      <c r="I288" s="46"/>
      <c r="J288" s="47"/>
    </row>
    <row r="289">
      <c r="A289" s="37" t="s">
        <v>66</v>
      </c>
      <c r="B289" s="45"/>
      <c r="C289" s="46"/>
      <c r="D289" s="46"/>
      <c r="E289" s="48" t="s">
        <v>1202</v>
      </c>
      <c r="F289" s="46"/>
      <c r="G289" s="46"/>
      <c r="H289" s="46"/>
      <c r="I289" s="46"/>
      <c r="J289" s="47"/>
    </row>
    <row r="290">
      <c r="A290" s="37" t="s">
        <v>59</v>
      </c>
      <c r="B290" s="37">
        <v>70</v>
      </c>
      <c r="C290" s="38" t="s">
        <v>899</v>
      </c>
      <c r="D290" s="37" t="s">
        <v>61</v>
      </c>
      <c r="E290" s="39" t="s">
        <v>900</v>
      </c>
      <c r="F290" s="40" t="s">
        <v>116</v>
      </c>
      <c r="G290" s="41">
        <v>35.009999999999998</v>
      </c>
      <c r="H290" s="42">
        <v>0</v>
      </c>
      <c r="I290" s="43">
        <f>ROUND(G290*H290,P4)</f>
        <v>0</v>
      </c>
      <c r="J290" s="40" t="s">
        <v>85</v>
      </c>
      <c r="O290" s="44">
        <f>I290*0.21</f>
        <v>0</v>
      </c>
      <c r="P290">
        <v>3</v>
      </c>
    </row>
    <row r="291">
      <c r="A291" s="37" t="s">
        <v>64</v>
      </c>
      <c r="B291" s="45"/>
      <c r="C291" s="46"/>
      <c r="D291" s="46"/>
      <c r="E291" s="49" t="s">
        <v>61</v>
      </c>
      <c r="F291" s="46"/>
      <c r="G291" s="46"/>
      <c r="H291" s="46"/>
      <c r="I291" s="46"/>
      <c r="J291" s="47"/>
    </row>
    <row r="292">
      <c r="A292" s="37" t="s">
        <v>66</v>
      </c>
      <c r="B292" s="45"/>
      <c r="C292" s="46"/>
      <c r="D292" s="46"/>
      <c r="E292" s="48" t="s">
        <v>211</v>
      </c>
      <c r="F292" s="46"/>
      <c r="G292" s="46"/>
      <c r="H292" s="46"/>
      <c r="I292" s="46"/>
      <c r="J292" s="47"/>
    </row>
    <row r="293">
      <c r="A293" s="37" t="s">
        <v>66</v>
      </c>
      <c r="B293" s="45"/>
      <c r="C293" s="46"/>
      <c r="D293" s="46"/>
      <c r="E293" s="48" t="s">
        <v>1203</v>
      </c>
      <c r="F293" s="46"/>
      <c r="G293" s="46"/>
      <c r="H293" s="46"/>
      <c r="I293" s="46"/>
      <c r="J293" s="47"/>
    </row>
    <row r="294">
      <c r="A294" s="37" t="s">
        <v>59</v>
      </c>
      <c r="B294" s="37">
        <v>71</v>
      </c>
      <c r="C294" s="38" t="s">
        <v>902</v>
      </c>
      <c r="D294" s="37" t="s">
        <v>61</v>
      </c>
      <c r="E294" s="39" t="s">
        <v>903</v>
      </c>
      <c r="F294" s="40" t="s">
        <v>116</v>
      </c>
      <c r="G294" s="41">
        <v>24.195</v>
      </c>
      <c r="H294" s="42">
        <v>0</v>
      </c>
      <c r="I294" s="43">
        <f>ROUND(G294*H294,P4)</f>
        <v>0</v>
      </c>
      <c r="J294" s="40" t="s">
        <v>85</v>
      </c>
      <c r="O294" s="44">
        <f>I294*0.21</f>
        <v>0</v>
      </c>
      <c r="P294">
        <v>3</v>
      </c>
    </row>
    <row r="295" ht="30">
      <c r="A295" s="37" t="s">
        <v>64</v>
      </c>
      <c r="B295" s="45"/>
      <c r="C295" s="46"/>
      <c r="D295" s="46"/>
      <c r="E295" s="39" t="s">
        <v>904</v>
      </c>
      <c r="F295" s="46"/>
      <c r="G295" s="46"/>
      <c r="H295" s="46"/>
      <c r="I295" s="46"/>
      <c r="J295" s="47"/>
    </row>
    <row r="296">
      <c r="A296" s="37" t="s">
        <v>66</v>
      </c>
      <c r="B296" s="45"/>
      <c r="C296" s="46"/>
      <c r="D296" s="46"/>
      <c r="E296" s="48" t="s">
        <v>211</v>
      </c>
      <c r="F296" s="46"/>
      <c r="G296" s="46"/>
      <c r="H296" s="46"/>
      <c r="I296" s="46"/>
      <c r="J296" s="47"/>
    </row>
    <row r="297">
      <c r="A297" s="37" t="s">
        <v>66</v>
      </c>
      <c r="B297" s="45"/>
      <c r="C297" s="46"/>
      <c r="D297" s="46"/>
      <c r="E297" s="48" t="s">
        <v>1204</v>
      </c>
      <c r="F297" s="46"/>
      <c r="G297" s="46"/>
      <c r="H297" s="46"/>
      <c r="I297" s="46"/>
      <c r="J297" s="47"/>
    </row>
    <row r="298" ht="30">
      <c r="A298" s="37" t="s">
        <v>59</v>
      </c>
      <c r="B298" s="37">
        <v>72</v>
      </c>
      <c r="C298" s="38" t="s">
        <v>916</v>
      </c>
      <c r="D298" s="37" t="s">
        <v>61</v>
      </c>
      <c r="E298" s="39" t="s">
        <v>917</v>
      </c>
      <c r="F298" s="40" t="s">
        <v>116</v>
      </c>
      <c r="G298" s="41">
        <v>31.715</v>
      </c>
      <c r="H298" s="42">
        <v>0</v>
      </c>
      <c r="I298" s="43">
        <f>ROUND(G298*H298,P4)</f>
        <v>0</v>
      </c>
      <c r="J298" s="40" t="s">
        <v>85</v>
      </c>
      <c r="O298" s="44">
        <f>I298*0.21</f>
        <v>0</v>
      </c>
      <c r="P298">
        <v>3</v>
      </c>
    </row>
    <row r="299">
      <c r="A299" s="37" t="s">
        <v>64</v>
      </c>
      <c r="B299" s="45"/>
      <c r="C299" s="46"/>
      <c r="D299" s="46"/>
      <c r="E299" s="49" t="s">
        <v>61</v>
      </c>
      <c r="F299" s="46"/>
      <c r="G299" s="46"/>
      <c r="H299" s="46"/>
      <c r="I299" s="46"/>
      <c r="J299" s="47"/>
    </row>
    <row r="300">
      <c r="A300" s="37" t="s">
        <v>66</v>
      </c>
      <c r="B300" s="45"/>
      <c r="C300" s="46"/>
      <c r="D300" s="46"/>
      <c r="E300" s="48" t="s">
        <v>211</v>
      </c>
      <c r="F300" s="46"/>
      <c r="G300" s="46"/>
      <c r="H300" s="46"/>
      <c r="I300" s="46"/>
      <c r="J300" s="47"/>
    </row>
    <row r="301" ht="30">
      <c r="A301" s="37" t="s">
        <v>66</v>
      </c>
      <c r="B301" s="45"/>
      <c r="C301" s="46"/>
      <c r="D301" s="46"/>
      <c r="E301" s="48" t="s">
        <v>1205</v>
      </c>
      <c r="F301" s="46"/>
      <c r="G301" s="46"/>
      <c r="H301" s="46"/>
      <c r="I301" s="46"/>
      <c r="J301" s="47"/>
    </row>
    <row r="302">
      <c r="A302" s="37" t="s">
        <v>59</v>
      </c>
      <c r="B302" s="37">
        <v>73</v>
      </c>
      <c r="C302" s="38" t="s">
        <v>922</v>
      </c>
      <c r="D302" s="37" t="s">
        <v>61</v>
      </c>
      <c r="E302" s="39" t="s">
        <v>923</v>
      </c>
      <c r="F302" s="40" t="s">
        <v>92</v>
      </c>
      <c r="G302" s="41">
        <v>4</v>
      </c>
      <c r="H302" s="42">
        <v>0</v>
      </c>
      <c r="I302" s="43">
        <f>ROUND(G302*H302,P4)</f>
        <v>0</v>
      </c>
      <c r="J302" s="40" t="s">
        <v>85</v>
      </c>
      <c r="O302" s="44">
        <f>I302*0.21</f>
        <v>0</v>
      </c>
      <c r="P302">
        <v>3</v>
      </c>
    </row>
    <row r="303">
      <c r="A303" s="37" t="s">
        <v>64</v>
      </c>
      <c r="B303" s="45"/>
      <c r="C303" s="46"/>
      <c r="D303" s="46"/>
      <c r="E303" s="49" t="s">
        <v>61</v>
      </c>
      <c r="F303" s="46"/>
      <c r="G303" s="46"/>
      <c r="H303" s="46"/>
      <c r="I303" s="46"/>
      <c r="J303" s="47"/>
    </row>
    <row r="304">
      <c r="A304" s="37" t="s">
        <v>66</v>
      </c>
      <c r="B304" s="45"/>
      <c r="C304" s="46"/>
      <c r="D304" s="46"/>
      <c r="E304" s="48" t="s">
        <v>211</v>
      </c>
      <c r="F304" s="46"/>
      <c r="G304" s="46"/>
      <c r="H304" s="46"/>
      <c r="I304" s="46"/>
      <c r="J304" s="47"/>
    </row>
    <row r="305">
      <c r="A305" s="37" t="s">
        <v>66</v>
      </c>
      <c r="B305" s="45"/>
      <c r="C305" s="46"/>
      <c r="D305" s="46"/>
      <c r="E305" s="48" t="s">
        <v>1106</v>
      </c>
      <c r="F305" s="46"/>
      <c r="G305" s="46"/>
      <c r="H305" s="46"/>
      <c r="I305" s="46"/>
      <c r="J305" s="47"/>
    </row>
    <row r="306">
      <c r="A306" s="37" t="s">
        <v>59</v>
      </c>
      <c r="B306" s="37">
        <v>74</v>
      </c>
      <c r="C306" s="38" t="s">
        <v>932</v>
      </c>
      <c r="D306" s="37" t="s">
        <v>61</v>
      </c>
      <c r="E306" s="39" t="s">
        <v>933</v>
      </c>
      <c r="F306" s="40" t="s">
        <v>92</v>
      </c>
      <c r="G306" s="41">
        <v>4</v>
      </c>
      <c r="H306" s="42">
        <v>0</v>
      </c>
      <c r="I306" s="43">
        <f>ROUND(G306*H306,P4)</f>
        <v>0</v>
      </c>
      <c r="J306" s="40" t="s">
        <v>85</v>
      </c>
      <c r="O306" s="44">
        <f>I306*0.21</f>
        <v>0</v>
      </c>
      <c r="P306">
        <v>3</v>
      </c>
    </row>
    <row r="307">
      <c r="A307" s="37" t="s">
        <v>64</v>
      </c>
      <c r="B307" s="45"/>
      <c r="C307" s="46"/>
      <c r="D307" s="46"/>
      <c r="E307" s="49" t="s">
        <v>61</v>
      </c>
      <c r="F307" s="46"/>
      <c r="G307" s="46"/>
      <c r="H307" s="46"/>
      <c r="I307" s="46"/>
      <c r="J307" s="47"/>
    </row>
    <row r="308">
      <c r="A308" s="37" t="s">
        <v>66</v>
      </c>
      <c r="B308" s="45"/>
      <c r="C308" s="46"/>
      <c r="D308" s="46"/>
      <c r="E308" s="48" t="s">
        <v>211</v>
      </c>
      <c r="F308" s="46"/>
      <c r="G308" s="46"/>
      <c r="H308" s="46"/>
      <c r="I308" s="46"/>
      <c r="J308" s="47"/>
    </row>
    <row r="309" ht="30">
      <c r="A309" s="37" t="s">
        <v>66</v>
      </c>
      <c r="B309" s="45"/>
      <c r="C309" s="46"/>
      <c r="D309" s="46"/>
      <c r="E309" s="48" t="s">
        <v>1206</v>
      </c>
      <c r="F309" s="46"/>
      <c r="G309" s="46"/>
      <c r="H309" s="46"/>
      <c r="I309" s="46"/>
      <c r="J309" s="47"/>
    </row>
    <row r="310">
      <c r="A310" s="37" t="s">
        <v>59</v>
      </c>
      <c r="B310" s="37">
        <v>75</v>
      </c>
      <c r="C310" s="38" t="s">
        <v>935</v>
      </c>
      <c r="D310" s="37" t="s">
        <v>61</v>
      </c>
      <c r="E310" s="39" t="s">
        <v>936</v>
      </c>
      <c r="F310" s="40" t="s">
        <v>101</v>
      </c>
      <c r="G310" s="41">
        <v>62.591999999999999</v>
      </c>
      <c r="H310" s="42">
        <v>0</v>
      </c>
      <c r="I310" s="43">
        <f>ROUND(G310*H310,P4)</f>
        <v>0</v>
      </c>
      <c r="J310" s="40" t="s">
        <v>85</v>
      </c>
      <c r="O310" s="44">
        <f>I310*0.21</f>
        <v>0</v>
      </c>
      <c r="P310">
        <v>3</v>
      </c>
    </row>
    <row r="311">
      <c r="A311" s="37" t="s">
        <v>64</v>
      </c>
      <c r="B311" s="45"/>
      <c r="C311" s="46"/>
      <c r="D311" s="46"/>
      <c r="E311" s="39" t="s">
        <v>106</v>
      </c>
      <c r="F311" s="46"/>
      <c r="G311" s="46"/>
      <c r="H311" s="46"/>
      <c r="I311" s="46"/>
      <c r="J311" s="47"/>
    </row>
    <row r="312">
      <c r="A312" s="37" t="s">
        <v>66</v>
      </c>
      <c r="B312" s="45"/>
      <c r="C312" s="46"/>
      <c r="D312" s="46"/>
      <c r="E312" s="48" t="s">
        <v>94</v>
      </c>
      <c r="F312" s="46"/>
      <c r="G312" s="46"/>
      <c r="H312" s="46"/>
      <c r="I312" s="46"/>
      <c r="J312" s="47"/>
    </row>
    <row r="313" ht="30">
      <c r="A313" s="37" t="s">
        <v>66</v>
      </c>
      <c r="B313" s="45"/>
      <c r="C313" s="46"/>
      <c r="D313" s="46"/>
      <c r="E313" s="48" t="s">
        <v>1207</v>
      </c>
      <c r="F313" s="46"/>
      <c r="G313" s="46"/>
      <c r="H313" s="46"/>
      <c r="I313" s="46"/>
      <c r="J313" s="47"/>
    </row>
    <row r="314">
      <c r="A314" s="37" t="s">
        <v>59</v>
      </c>
      <c r="B314" s="37">
        <v>76</v>
      </c>
      <c r="C314" s="38" t="s">
        <v>938</v>
      </c>
      <c r="D314" s="37" t="s">
        <v>61</v>
      </c>
      <c r="E314" s="39" t="s">
        <v>939</v>
      </c>
      <c r="F314" s="40" t="s">
        <v>101</v>
      </c>
      <c r="G314" s="41">
        <v>58.954999999999998</v>
      </c>
      <c r="H314" s="42">
        <v>0</v>
      </c>
      <c r="I314" s="43">
        <f>ROUND(G314*H314,P4)</f>
        <v>0</v>
      </c>
      <c r="J314" s="40" t="s">
        <v>85</v>
      </c>
      <c r="O314" s="44">
        <f>I314*0.21</f>
        <v>0</v>
      </c>
      <c r="P314">
        <v>3</v>
      </c>
    </row>
    <row r="315">
      <c r="A315" s="37" t="s">
        <v>64</v>
      </c>
      <c r="B315" s="45"/>
      <c r="C315" s="46"/>
      <c r="D315" s="46"/>
      <c r="E315" s="39" t="s">
        <v>106</v>
      </c>
      <c r="F315" s="46"/>
      <c r="G315" s="46"/>
      <c r="H315" s="46"/>
      <c r="I315" s="46"/>
      <c r="J315" s="47"/>
    </row>
    <row r="316">
      <c r="A316" s="37" t="s">
        <v>66</v>
      </c>
      <c r="B316" s="45"/>
      <c r="C316" s="46"/>
      <c r="D316" s="46"/>
      <c r="E316" s="48" t="s">
        <v>94</v>
      </c>
      <c r="F316" s="46"/>
      <c r="G316" s="46"/>
      <c r="H316" s="46"/>
      <c r="I316" s="46"/>
      <c r="J316" s="47"/>
    </row>
    <row r="317">
      <c r="A317" s="37" t="s">
        <v>66</v>
      </c>
      <c r="B317" s="45"/>
      <c r="C317" s="46"/>
      <c r="D317" s="46"/>
      <c r="E317" s="48" t="s">
        <v>940</v>
      </c>
      <c r="F317" s="46"/>
      <c r="G317" s="46"/>
      <c r="H317" s="46"/>
      <c r="I317" s="46"/>
      <c r="J317" s="47"/>
    </row>
    <row r="318">
      <c r="A318" s="37" t="s">
        <v>66</v>
      </c>
      <c r="B318" s="45"/>
      <c r="C318" s="46"/>
      <c r="D318" s="46"/>
      <c r="E318" s="48" t="s">
        <v>1208</v>
      </c>
      <c r="F318" s="46"/>
      <c r="G318" s="46"/>
      <c r="H318" s="46"/>
      <c r="I318" s="46"/>
      <c r="J318" s="47"/>
    </row>
    <row r="319">
      <c r="A319" s="37" t="s">
        <v>66</v>
      </c>
      <c r="B319" s="45"/>
      <c r="C319" s="46"/>
      <c r="D319" s="46"/>
      <c r="E319" s="48" t="s">
        <v>1209</v>
      </c>
      <c r="F319" s="46"/>
      <c r="G319" s="46"/>
      <c r="H319" s="46"/>
      <c r="I319" s="46"/>
      <c r="J319" s="47"/>
    </row>
    <row r="320">
      <c r="A320" s="37" t="s">
        <v>66</v>
      </c>
      <c r="B320" s="45"/>
      <c r="C320" s="46"/>
      <c r="D320" s="46"/>
      <c r="E320" s="48" t="s">
        <v>1210</v>
      </c>
      <c r="F320" s="46"/>
      <c r="G320" s="46"/>
      <c r="H320" s="46"/>
      <c r="I320" s="46"/>
      <c r="J320" s="47"/>
    </row>
    <row r="321">
      <c r="A321" s="37" t="s">
        <v>66</v>
      </c>
      <c r="B321" s="45"/>
      <c r="C321" s="46"/>
      <c r="D321" s="46"/>
      <c r="E321" s="48" t="s">
        <v>1211</v>
      </c>
      <c r="F321" s="46"/>
      <c r="G321" s="46"/>
      <c r="H321" s="46"/>
      <c r="I321" s="46"/>
      <c r="J321" s="47"/>
    </row>
    <row r="322">
      <c r="A322" s="37" t="s">
        <v>59</v>
      </c>
      <c r="B322" s="37">
        <v>77</v>
      </c>
      <c r="C322" s="38" t="s">
        <v>951</v>
      </c>
      <c r="D322" s="37" t="s">
        <v>61</v>
      </c>
      <c r="E322" s="39" t="s">
        <v>952</v>
      </c>
      <c r="F322" s="40" t="s">
        <v>172</v>
      </c>
      <c r="G322" s="41">
        <v>131.55099999999999</v>
      </c>
      <c r="H322" s="42">
        <v>0</v>
      </c>
      <c r="I322" s="43">
        <f>ROUND(G322*H322,P4)</f>
        <v>0</v>
      </c>
      <c r="J322" s="40" t="s">
        <v>85</v>
      </c>
      <c r="O322" s="44">
        <f>I322*0.21</f>
        <v>0</v>
      </c>
      <c r="P322">
        <v>3</v>
      </c>
    </row>
    <row r="323" ht="30">
      <c r="A323" s="37" t="s">
        <v>64</v>
      </c>
      <c r="B323" s="45"/>
      <c r="C323" s="46"/>
      <c r="D323" s="46"/>
      <c r="E323" s="39" t="s">
        <v>953</v>
      </c>
      <c r="F323" s="46"/>
      <c r="G323" s="46"/>
      <c r="H323" s="46"/>
      <c r="I323" s="46"/>
      <c r="J323" s="47"/>
    </row>
    <row r="324">
      <c r="A324" s="37" t="s">
        <v>66</v>
      </c>
      <c r="B324" s="45"/>
      <c r="C324" s="46"/>
      <c r="D324" s="46"/>
      <c r="E324" s="48" t="s">
        <v>94</v>
      </c>
      <c r="F324" s="46"/>
      <c r="G324" s="46"/>
      <c r="H324" s="46"/>
      <c r="I324" s="46"/>
      <c r="J324" s="47"/>
    </row>
    <row r="325" ht="30">
      <c r="A325" s="37" t="s">
        <v>66</v>
      </c>
      <c r="B325" s="50"/>
      <c r="C325" s="51"/>
      <c r="D325" s="51"/>
      <c r="E325" s="48" t="s">
        <v>1212</v>
      </c>
      <c r="F325" s="51"/>
      <c r="G325" s="51"/>
      <c r="H325" s="51"/>
      <c r="I325" s="51"/>
      <c r="J325" s="52"/>
    </row>
  </sheetData>
  <sheetProtection sheet="1" objects="1" scenarios="1" spinCount="100000" saltValue="TcVfrTg/fVWSYSA+PS25Z39E/4xJ6QUYjcV7cEKWJIcnmqgYHgI546v451veJAs/LGlEW721kBfxubYjfwgRsA==" hashValue="+QwDccRUE2dCI2i2cfHLds4G+xBbgBiSZYgFDsjxGif1YT//jaJrQ9lQPY/SlP03o4BNdG5pQx0Y6mdiOc0Y+w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NB-Vozabal\vozabal</dc:creator>
  <cp:lastModifiedBy>NB-Vozabal\vozabal</cp:lastModifiedBy>
  <dcterms:created xsi:type="dcterms:W3CDTF">2025-12-05T10:30:19Z</dcterms:created>
  <dcterms:modified xsi:type="dcterms:W3CDTF">2025-12-05T10:30:24Z</dcterms:modified>
</cp:coreProperties>
</file>